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3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<sst xmlns="http://schemas.openxmlformats.org/spreadsheetml/2006/main" count="209" uniqueCount="51">
  <si>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</si>
  <si>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</si>
  <si>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</si>
  <si>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</si>
  <si>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</si>
  <si>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</si>
  <si>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</si>
  <si>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</si>
  <si>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</si>
  <si>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</si>
  <si>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</si>
  <si>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NP</t>
  </si>
  <si>
    <t>Heřmaň</t>
  </si>
  <si>
    <t>Květuš</t>
  </si>
  <si>
    <t>Přeborov</t>
  </si>
  <si>
    <t>Kestřany</t>
  </si>
  <si>
    <t>Sepekov</t>
  </si>
  <si>
    <t>Chyšky A</t>
  </si>
  <si>
    <t>Chyšky B</t>
  </si>
  <si>
    <t>Mirotice</t>
  </si>
  <si>
    <t>Milevsko</t>
  </si>
  <si>
    <t>Bernartice</t>
  </si>
  <si>
    <t>Účast</t>
  </si>
  <si>
    <t>Pohárová soutěž MH "O putovní pohár starosty OSH Písek" pro rok 2023 - mladší</t>
  </si>
  <si>
    <t>23.4.2023 Kestřany</t>
  </si>
  <si>
    <t>14.5.2023 Žďár</t>
  </si>
  <si>
    <t>11.6.2023 Květuš</t>
  </si>
  <si>
    <t>25.6.2023 Dobrošov</t>
  </si>
  <si>
    <t>Dobrošov A</t>
  </si>
  <si>
    <t>Mirovice A</t>
  </si>
  <si>
    <t>Mirovice B</t>
  </si>
  <si>
    <t>Květuš A</t>
  </si>
  <si>
    <t>Mirotice A</t>
  </si>
  <si>
    <t>Mirotice B</t>
  </si>
  <si>
    <t>Dobrošov B</t>
  </si>
  <si>
    <t>Květuš B</t>
  </si>
  <si>
    <t>Bojenice</t>
  </si>
  <si>
    <t>Hradiště</t>
  </si>
  <si>
    <t>Pohárová soutěž MH "O putovní pohár starosty OSH Písek" pro rok 2023 - přípravka</t>
  </si>
  <si>
    <t>Pohárová soutěž MH "O putovní pohár starosty OSH Písek" pro rok 2023 - starší</t>
  </si>
  <si>
    <t>Pohárová soutěž MH "O putovní pohár starosty OSH Písek" pro rok 2023 - smíšení</t>
  </si>
  <si>
    <t>Hrejkovice</t>
  </si>
  <si>
    <t>Kestřany B</t>
  </si>
  <si>
    <t>Kestřany A</t>
  </si>
  <si>
    <t>Ano</t>
  </si>
  <si>
    <t xml:space="preserve">Heřmaň </t>
  </si>
  <si>
    <t xml:space="preserve">Ne </t>
  </si>
  <si>
    <t>Ne</t>
  </si>
  <si>
    <t>10.9.2023 Mirotice</t>
  </si>
  <si>
    <t>24.9.2023 Milenovice</t>
  </si>
  <si>
    <t>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</si>
</sst>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2.8515625" style="0" customWidth="1"/>
    <col min="2" max="2" width="13.7109375" style="0" customWidth="1"/>
    <col min="3" max="3" width="15.57421875" style="0" customWidth="1"/>
    <col min="4" max="4" width="17.8515625" style="0" customWidth="1"/>
    <col min="5" max="5" width="14.421875" style="0" customWidth="1"/>
    <col min="6" max="6" width="18.00390625" style="0" customWidth="1"/>
    <col min="7" max="7" width="19.421875" style="0" customWidth="1"/>
  </cols>
  <sheetData>
    <row r="1" spans="1:7" ht="18">
      <c r="A1" s="16" t="s">
        <v>38</v>
      </c>
      <c r="B1" s="16"/>
      <c r="C1" s="16"/>
      <c r="D1" s="16"/>
      <c r="E1" s="16"/>
      <c r="F1" s="16"/>
      <c r="G1" s="16"/>
    </row>
    <row r="2" spans="1:7" ht="15" customHeight="1">
      <c r="A2" s="17" t="s">
        <v>0</v>
      </c>
      <c r="B2" s="14" t="s">
        <v>24</v>
      </c>
      <c r="C2" s="8" t="s">
        <v>25</v>
      </c>
      <c r="D2" s="9" t="s">
        <v>26</v>
      </c>
      <c r="E2" s="15" t="s">
        <v>27</v>
      </c>
      <c r="F2" s="10" t="s">
        <v>48</v>
      </c>
      <c r="G2" s="8" t="s">
        <v>49</v>
      </c>
    </row>
    <row r="3" spans="1:7" ht="14.25">
      <c r="A3" s="18"/>
      <c r="B3" s="1" t="s">
        <v>22</v>
      </c>
      <c r="C3" s="1" t="s">
        <v>22</v>
      </c>
      <c r="D3" s="1" t="s">
        <v>22</v>
      </c>
      <c r="E3" s="1" t="s">
        <v>22</v>
      </c>
      <c r="F3" s="1" t="s">
        <v>22</v>
      </c>
      <c r="G3" s="1" t="s">
        <v>22</v>
      </c>
    </row>
    <row r="4" spans="1:7" ht="21" customHeight="1">
      <c r="A4" s="2" t="s">
        <v>14</v>
      </c>
      <c r="B4" s="11" t="s">
        <v>44</v>
      </c>
      <c r="C4" s="11" t="s">
        <v>44</v>
      </c>
      <c r="D4" s="11" t="s">
        <v>47</v>
      </c>
      <c r="E4" s="12" t="s">
        <v>47</v>
      </c>
      <c r="F4" s="12" t="s">
        <v>47</v>
      </c>
      <c r="G4" s="3" t="s">
        <v>50</v>
      </c>
    </row>
    <row r="5" spans="1:7" ht="21" customHeight="1">
      <c r="A5" s="2" t="s">
        <v>8</v>
      </c>
      <c r="B5" s="12" t="s">
        <v>44</v>
      </c>
      <c r="C5" s="12" t="s">
        <v>44</v>
      </c>
      <c r="D5" s="12" t="s">
        <v>44</v>
      </c>
      <c r="E5" s="12" t="s">
        <v>44</v>
      </c>
      <c r="F5" s="12" t="s">
        <v>44</v>
      </c>
      <c r="G5" s="3" t="s">
        <v>44</v>
      </c>
    </row>
    <row r="6" spans="1:7" ht="21" customHeight="1">
      <c r="A6" s="2" t="s">
        <v>6</v>
      </c>
      <c r="B6" s="11" t="s">
        <v>44</v>
      </c>
      <c r="C6" s="11" t="s">
        <v>44</v>
      </c>
      <c r="D6" s="12" t="s">
        <v>44</v>
      </c>
      <c r="E6" s="12" t="s">
        <v>44</v>
      </c>
      <c r="F6" s="12" t="s">
        <v>44</v>
      </c>
      <c r="G6" s="3" t="s">
        <v>44</v>
      </c>
    </row>
    <row r="7" spans="1:7" ht="21" customHeight="1">
      <c r="A7" s="2" t="s">
        <v>9</v>
      </c>
      <c r="B7" s="11" t="s">
        <v>44</v>
      </c>
      <c r="C7" s="11" t="s">
        <v>44</v>
      </c>
      <c r="D7" s="12" t="s">
        <v>44</v>
      </c>
      <c r="E7" s="12" t="s">
        <v>44</v>
      </c>
      <c r="F7" s="12" t="s">
        <v>44</v>
      </c>
      <c r="G7" s="3" t="s">
        <v>44</v>
      </c>
    </row>
    <row r="8" spans="1:7" ht="21" customHeight="1">
      <c r="A8" s="2" t="s">
        <v>45</v>
      </c>
      <c r="B8" s="12" t="s">
        <v>46</v>
      </c>
      <c r="C8" s="12" t="s">
        <v>44</v>
      </c>
      <c r="D8" s="12" t="s">
        <v>44</v>
      </c>
      <c r="E8" s="12" t="s">
        <v>47</v>
      </c>
      <c r="F8" s="12" t="s">
        <v>44</v>
      </c>
      <c r="G8" s="3" t="s">
        <v>44</v>
      </c>
    </row>
    <row r="9" spans="1:7" ht="21" customHeight="1">
      <c r="A9" s="2" t="s">
        <v>16</v>
      </c>
      <c r="B9" s="12" t="s">
        <v>46</v>
      </c>
      <c r="C9" s="12" t="s">
        <v>44</v>
      </c>
      <c r="D9" s="12" t="s">
        <v>44</v>
      </c>
      <c r="E9" s="12" t="s">
        <v>44</v>
      </c>
      <c r="F9" s="12" t="s">
        <v>44</v>
      </c>
      <c r="G9" s="3" t="s">
        <v>44</v>
      </c>
    </row>
    <row r="10" spans="1:7" ht="21" customHeight="1">
      <c r="A10" s="2" t="s">
        <v>37</v>
      </c>
      <c r="B10" s="12" t="s">
        <v>46</v>
      </c>
      <c r="C10" s="12" t="s">
        <v>44</v>
      </c>
      <c r="D10" s="12" t="s">
        <v>44</v>
      </c>
      <c r="E10" s="13" t="s">
        <v>44</v>
      </c>
      <c r="F10" s="13" t="s">
        <v>44</v>
      </c>
      <c r="G10" s="3" t="s">
        <v>44</v>
      </c>
    </row>
    <row r="11" spans="1:7" ht="21" customHeight="1">
      <c r="A11" s="2"/>
      <c r="B11" s="11"/>
      <c r="C11" s="11"/>
      <c r="D11" s="11"/>
      <c r="E11" s="13"/>
      <c r="F11" s="12"/>
      <c r="G11" s="3"/>
    </row>
    <row r="12" spans="1:7" ht="21" customHeight="1">
      <c r="A12" s="2"/>
      <c r="B12" s="11"/>
      <c r="C12" s="11"/>
      <c r="D12" s="11"/>
      <c r="E12" s="11"/>
      <c r="F12" s="12"/>
      <c r="G12" s="3"/>
    </row>
    <row r="13" spans="1:7" ht="21" customHeight="1">
      <c r="A13" s="2"/>
      <c r="B13" s="11"/>
      <c r="C13" s="11"/>
      <c r="D13" s="11"/>
      <c r="E13" s="11"/>
      <c r="F13" s="12"/>
      <c r="G13" s="3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</sheetData>
  <sheetProtection/>
  <mergeCells count="2">
    <mergeCell ref="A1:G1"/>
    <mergeCell ref="A2:A3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11.140625" style="0" customWidth="1"/>
    <col min="2" max="2" width="7.140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7.00390625" style="0" customWidth="1"/>
    <col min="12" max="12" width="6.00390625" style="0" customWidth="1"/>
    <col min="13" max="13" width="4.8515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5.8515625" style="0" customWidth="1"/>
    <col min="18" max="18" width="6.28125" style="0" customWidth="1"/>
    <col min="19" max="19" width="6.421875" style="0" customWidth="1"/>
    <col min="20" max="20" width="5.421875" style="0" customWidth="1"/>
    <col min="21" max="21" width="5.7109375" style="0" customWidth="1"/>
    <col min="22" max="22" width="7.140625" style="0" customWidth="1"/>
  </cols>
  <sheetData>
    <row r="1" spans="1:22" ht="19.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customHeight="1">
      <c r="A2" s="17" t="s">
        <v>0</v>
      </c>
      <c r="B2" s="19" t="s">
        <v>24</v>
      </c>
      <c r="C2" s="19"/>
      <c r="D2" s="19"/>
      <c r="E2" s="19" t="s">
        <v>25</v>
      </c>
      <c r="F2" s="19"/>
      <c r="G2" s="19"/>
      <c r="H2" s="20" t="s">
        <v>26</v>
      </c>
      <c r="I2" s="19"/>
      <c r="J2" s="19"/>
      <c r="K2" s="21" t="s">
        <v>27</v>
      </c>
      <c r="L2" s="22"/>
      <c r="M2" s="23"/>
      <c r="N2" s="21" t="s">
        <v>48</v>
      </c>
      <c r="O2" s="22"/>
      <c r="P2" s="23"/>
      <c r="Q2" s="19" t="s">
        <v>49</v>
      </c>
      <c r="R2" s="19"/>
      <c r="S2" s="19"/>
      <c r="T2" s="19" t="s">
        <v>1</v>
      </c>
      <c r="U2" s="19"/>
      <c r="V2" s="19"/>
    </row>
    <row r="3" spans="1:22" ht="26.25" customHeight="1">
      <c r="A3" s="18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20</v>
      </c>
      <c r="B4" s="4">
        <v>29.31</v>
      </c>
      <c r="C4" s="3">
        <v>1</v>
      </c>
      <c r="D4" s="3">
        <v>15</v>
      </c>
      <c r="E4" s="5">
        <v>36.42</v>
      </c>
      <c r="F4" s="3">
        <v>3</v>
      </c>
      <c r="G4" s="3">
        <v>15</v>
      </c>
      <c r="H4" s="3">
        <v>33.56</v>
      </c>
      <c r="I4" s="3">
        <v>2</v>
      </c>
      <c r="J4" s="3">
        <v>14</v>
      </c>
      <c r="K4" s="5">
        <v>33.85</v>
      </c>
      <c r="L4" s="3">
        <v>3</v>
      </c>
      <c r="M4" s="3">
        <v>13</v>
      </c>
      <c r="N4" s="3">
        <v>32.94</v>
      </c>
      <c r="O4" s="3">
        <v>3</v>
      </c>
      <c r="P4" s="3">
        <v>13</v>
      </c>
      <c r="Q4" s="3">
        <v>45.61</v>
      </c>
      <c r="R4" s="3">
        <v>12</v>
      </c>
      <c r="S4" s="3">
        <v>4</v>
      </c>
      <c r="T4" s="3">
        <v>1</v>
      </c>
      <c r="U4" s="3">
        <f aca="true" t="shared" si="0" ref="U4:U22">J4+S4+G4+D4+M4+P4</f>
        <v>74</v>
      </c>
      <c r="V4" s="5">
        <f>B4+E4+H4+Q4+K4+N4</f>
        <v>211.69</v>
      </c>
    </row>
    <row r="5" spans="1:22" ht="14.25">
      <c r="A5" s="2" t="s">
        <v>17</v>
      </c>
      <c r="B5" s="4">
        <v>37.45</v>
      </c>
      <c r="C5" s="3">
        <v>2</v>
      </c>
      <c r="D5" s="3">
        <v>14</v>
      </c>
      <c r="E5" s="5">
        <v>40.28</v>
      </c>
      <c r="F5" s="3">
        <v>6</v>
      </c>
      <c r="G5" s="3">
        <v>12</v>
      </c>
      <c r="H5" s="3">
        <v>38.23</v>
      </c>
      <c r="I5" s="3">
        <v>4</v>
      </c>
      <c r="J5" s="3">
        <v>12</v>
      </c>
      <c r="K5" s="3">
        <v>76.29</v>
      </c>
      <c r="L5" s="3">
        <v>14</v>
      </c>
      <c r="M5" s="3">
        <v>2</v>
      </c>
      <c r="N5" s="3">
        <v>32.97</v>
      </c>
      <c r="O5" s="3">
        <v>4</v>
      </c>
      <c r="P5" s="3">
        <v>12</v>
      </c>
      <c r="Q5" s="3">
        <v>33.41</v>
      </c>
      <c r="R5" s="3">
        <v>2</v>
      </c>
      <c r="S5" s="3">
        <v>14</v>
      </c>
      <c r="T5" s="3">
        <v>2</v>
      </c>
      <c r="U5" s="3">
        <f t="shared" si="0"/>
        <v>66</v>
      </c>
      <c r="V5" s="5">
        <f>B5+E5+H5+Q5+K5+N5</f>
        <v>258.63</v>
      </c>
    </row>
    <row r="6" spans="1:22" ht="16.5" customHeight="1">
      <c r="A6" s="2" t="s">
        <v>28</v>
      </c>
      <c r="B6" s="4">
        <v>38.14</v>
      </c>
      <c r="C6" s="3">
        <v>3</v>
      </c>
      <c r="D6" s="3">
        <v>13</v>
      </c>
      <c r="E6" s="5">
        <v>35.67</v>
      </c>
      <c r="F6" s="3">
        <v>2</v>
      </c>
      <c r="G6" s="3">
        <v>16</v>
      </c>
      <c r="H6" s="3">
        <v>43.05</v>
      </c>
      <c r="I6" s="3">
        <v>6</v>
      </c>
      <c r="J6" s="3">
        <v>10</v>
      </c>
      <c r="K6" s="3">
        <v>51.24</v>
      </c>
      <c r="L6" s="3">
        <v>10</v>
      </c>
      <c r="M6" s="3">
        <v>6</v>
      </c>
      <c r="N6" s="3">
        <v>46.85</v>
      </c>
      <c r="O6" s="3">
        <v>11</v>
      </c>
      <c r="P6" s="3">
        <v>5</v>
      </c>
      <c r="Q6" s="3">
        <v>34.92</v>
      </c>
      <c r="R6" s="3">
        <v>3</v>
      </c>
      <c r="S6" s="3">
        <v>13</v>
      </c>
      <c r="T6" s="3">
        <v>3</v>
      </c>
      <c r="U6" s="3">
        <f t="shared" si="0"/>
        <v>63</v>
      </c>
      <c r="V6" s="5">
        <f>B6+E6+H6+Q6+K6+N6</f>
        <v>249.87</v>
      </c>
    </row>
    <row r="7" spans="1:22" ht="14.25">
      <c r="A7" s="2" t="s">
        <v>12</v>
      </c>
      <c r="B7" s="5">
        <v>45.74</v>
      </c>
      <c r="C7" s="3">
        <v>4</v>
      </c>
      <c r="D7" s="3">
        <v>12</v>
      </c>
      <c r="E7" s="3">
        <v>35.24</v>
      </c>
      <c r="F7" s="3">
        <v>1</v>
      </c>
      <c r="G7" s="3">
        <v>17</v>
      </c>
      <c r="H7" s="5">
        <v>68.9</v>
      </c>
      <c r="I7" s="3">
        <v>10</v>
      </c>
      <c r="J7" s="3">
        <v>6</v>
      </c>
      <c r="K7" s="3">
        <v>36.57</v>
      </c>
      <c r="L7" s="3">
        <v>4</v>
      </c>
      <c r="M7" s="3">
        <v>12</v>
      </c>
      <c r="N7" s="3">
        <v>56.54</v>
      </c>
      <c r="O7" s="3">
        <v>13</v>
      </c>
      <c r="P7" s="3">
        <v>3</v>
      </c>
      <c r="Q7" s="3">
        <v>36.57</v>
      </c>
      <c r="R7" s="3">
        <v>4</v>
      </c>
      <c r="S7" s="3">
        <v>12</v>
      </c>
      <c r="T7" s="3">
        <v>4</v>
      </c>
      <c r="U7" s="3">
        <f t="shared" si="0"/>
        <v>62</v>
      </c>
      <c r="V7" s="5">
        <f>B7+E7+H7+Q7+K7+N7</f>
        <v>279.56</v>
      </c>
    </row>
    <row r="8" spans="1:22" ht="14.25">
      <c r="A8" s="2" t="s">
        <v>31</v>
      </c>
      <c r="B8" s="5">
        <v>50.39</v>
      </c>
      <c r="C8" s="3">
        <v>5</v>
      </c>
      <c r="D8" s="3">
        <v>11</v>
      </c>
      <c r="E8" s="5">
        <v>42.06</v>
      </c>
      <c r="F8" s="3">
        <v>9</v>
      </c>
      <c r="G8" s="3">
        <v>9</v>
      </c>
      <c r="H8" s="3">
        <v>33.16</v>
      </c>
      <c r="I8" s="3">
        <v>1</v>
      </c>
      <c r="J8" s="3">
        <v>15</v>
      </c>
      <c r="K8" s="3">
        <v>36.85</v>
      </c>
      <c r="L8" s="3">
        <v>5</v>
      </c>
      <c r="M8" s="3">
        <v>11</v>
      </c>
      <c r="N8" s="3">
        <v>29.52</v>
      </c>
      <c r="O8" s="3">
        <v>1</v>
      </c>
      <c r="P8" s="3">
        <v>15</v>
      </c>
      <c r="Q8" s="3" t="s">
        <v>11</v>
      </c>
      <c r="R8" s="3">
        <v>15</v>
      </c>
      <c r="S8" s="3">
        <v>1</v>
      </c>
      <c r="T8" s="3">
        <v>5</v>
      </c>
      <c r="U8" s="3">
        <f>J8+S8+G8+D8+M8+P8</f>
        <v>62</v>
      </c>
      <c r="V8" s="5">
        <f>B8+E8+H8+120+K8+N8</f>
        <v>311.98</v>
      </c>
    </row>
    <row r="9" spans="1:22" ht="14.25">
      <c r="A9" s="2" t="s">
        <v>18</v>
      </c>
      <c r="B9" s="3" t="s">
        <v>11</v>
      </c>
      <c r="C9" s="3">
        <v>9</v>
      </c>
      <c r="D9" s="3">
        <v>7</v>
      </c>
      <c r="E9" s="3">
        <v>44.75</v>
      </c>
      <c r="F9" s="3">
        <v>10</v>
      </c>
      <c r="G9" s="3">
        <v>8</v>
      </c>
      <c r="H9" s="3"/>
      <c r="I9" s="3"/>
      <c r="J9" s="3"/>
      <c r="K9" s="3">
        <v>30.99</v>
      </c>
      <c r="L9" s="3">
        <v>1</v>
      </c>
      <c r="M9" s="3">
        <v>15</v>
      </c>
      <c r="N9" s="3">
        <v>31.67</v>
      </c>
      <c r="O9" s="3">
        <v>2</v>
      </c>
      <c r="P9" s="3">
        <v>14</v>
      </c>
      <c r="Q9" s="3">
        <v>32.83</v>
      </c>
      <c r="R9" s="3">
        <v>1</v>
      </c>
      <c r="S9" s="3">
        <v>15</v>
      </c>
      <c r="T9" s="3">
        <v>6</v>
      </c>
      <c r="U9" s="3">
        <f t="shared" si="0"/>
        <v>59</v>
      </c>
      <c r="V9" s="5">
        <f>120+E9+120+Q9+K9+N9</f>
        <v>380.24</v>
      </c>
    </row>
    <row r="10" spans="1:22" ht="14.25">
      <c r="A10" s="2" t="s">
        <v>15</v>
      </c>
      <c r="B10" s="5">
        <v>81.53</v>
      </c>
      <c r="C10" s="3">
        <v>7</v>
      </c>
      <c r="D10" s="3">
        <v>9</v>
      </c>
      <c r="E10" s="5">
        <v>39.9</v>
      </c>
      <c r="F10" s="3">
        <v>5</v>
      </c>
      <c r="G10" s="3">
        <v>13</v>
      </c>
      <c r="H10" s="3">
        <v>57.01</v>
      </c>
      <c r="I10" s="3">
        <v>9</v>
      </c>
      <c r="J10" s="3">
        <v>7</v>
      </c>
      <c r="K10" s="5">
        <v>49</v>
      </c>
      <c r="L10" s="3">
        <v>9</v>
      </c>
      <c r="M10" s="3">
        <v>7</v>
      </c>
      <c r="N10" s="3">
        <v>41.54</v>
      </c>
      <c r="O10" s="3">
        <v>10</v>
      </c>
      <c r="P10" s="3">
        <v>6</v>
      </c>
      <c r="Q10" s="3">
        <v>39.31</v>
      </c>
      <c r="R10" s="3">
        <v>9</v>
      </c>
      <c r="S10" s="3">
        <v>7</v>
      </c>
      <c r="T10" s="3">
        <v>7</v>
      </c>
      <c r="U10" s="3">
        <f t="shared" si="0"/>
        <v>49</v>
      </c>
      <c r="V10" s="5">
        <f>B10+E10+H10+Q10+K10+N10</f>
        <v>308.29</v>
      </c>
    </row>
    <row r="11" spans="1:22" ht="14.25">
      <c r="A11" s="2" t="s">
        <v>14</v>
      </c>
      <c r="B11" s="4" t="s">
        <v>11</v>
      </c>
      <c r="C11" s="3">
        <v>9</v>
      </c>
      <c r="D11" s="3">
        <v>7</v>
      </c>
      <c r="E11" s="5">
        <v>72.32</v>
      </c>
      <c r="F11" s="3">
        <v>16</v>
      </c>
      <c r="G11" s="3">
        <v>2</v>
      </c>
      <c r="H11" s="3">
        <v>36.97</v>
      </c>
      <c r="I11" s="3">
        <v>3</v>
      </c>
      <c r="J11" s="3">
        <v>13</v>
      </c>
      <c r="K11" s="3">
        <v>41.28</v>
      </c>
      <c r="L11" s="3">
        <v>7</v>
      </c>
      <c r="M11" s="3">
        <v>9</v>
      </c>
      <c r="N11" s="3">
        <v>40.84</v>
      </c>
      <c r="O11" s="3">
        <v>9</v>
      </c>
      <c r="P11" s="3">
        <v>7</v>
      </c>
      <c r="Q11" s="3">
        <v>38.27</v>
      </c>
      <c r="R11" s="3">
        <v>8</v>
      </c>
      <c r="S11" s="3">
        <v>8</v>
      </c>
      <c r="T11" s="3">
        <v>8</v>
      </c>
      <c r="U11" s="3">
        <f t="shared" si="0"/>
        <v>46</v>
      </c>
      <c r="V11" s="5">
        <f>120+E11+H11+Q11+K11+N11</f>
        <v>349.68000000000006</v>
      </c>
    </row>
    <row r="12" spans="1:22" ht="14.25">
      <c r="A12" s="2" t="s">
        <v>9</v>
      </c>
      <c r="B12" s="5">
        <v>81.54</v>
      </c>
      <c r="C12" s="3">
        <v>8</v>
      </c>
      <c r="D12" s="3">
        <v>8</v>
      </c>
      <c r="E12" s="3">
        <v>59.71</v>
      </c>
      <c r="F12" s="3">
        <v>15</v>
      </c>
      <c r="G12" s="3">
        <v>3</v>
      </c>
      <c r="H12" s="3">
        <v>39.97</v>
      </c>
      <c r="I12" s="3">
        <v>5</v>
      </c>
      <c r="J12" s="3">
        <v>11</v>
      </c>
      <c r="K12" s="3">
        <v>47.4</v>
      </c>
      <c r="L12" s="3">
        <v>8</v>
      </c>
      <c r="M12" s="3">
        <v>8</v>
      </c>
      <c r="N12" s="3">
        <v>45.19</v>
      </c>
      <c r="O12" s="3">
        <v>14</v>
      </c>
      <c r="P12" s="3">
        <v>2</v>
      </c>
      <c r="Q12" s="3">
        <v>36.97</v>
      </c>
      <c r="R12" s="3">
        <v>6</v>
      </c>
      <c r="S12" s="3">
        <v>10</v>
      </c>
      <c r="T12" s="3">
        <v>9</v>
      </c>
      <c r="U12" s="3">
        <f>J12+S12+G12+D12+M12+P12</f>
        <v>42</v>
      </c>
      <c r="V12" s="5">
        <f>B12+E12+H12+Q12+K12+N12</f>
        <v>310.78</v>
      </c>
    </row>
    <row r="13" spans="1:22" ht="14.25">
      <c r="A13" s="2" t="s">
        <v>29</v>
      </c>
      <c r="B13" s="5">
        <v>52.15</v>
      </c>
      <c r="C13" s="3">
        <v>6</v>
      </c>
      <c r="D13" s="3">
        <v>10</v>
      </c>
      <c r="E13" s="5">
        <v>84.71</v>
      </c>
      <c r="F13" s="3">
        <v>17</v>
      </c>
      <c r="G13" s="3">
        <v>1</v>
      </c>
      <c r="H13" s="3" t="s">
        <v>11</v>
      </c>
      <c r="I13" s="3">
        <v>14</v>
      </c>
      <c r="J13" s="3">
        <v>2</v>
      </c>
      <c r="K13" s="5">
        <v>33.3</v>
      </c>
      <c r="L13" s="3">
        <v>2</v>
      </c>
      <c r="M13" s="3">
        <v>14</v>
      </c>
      <c r="N13" s="3">
        <v>37.04</v>
      </c>
      <c r="O13" s="3">
        <v>7</v>
      </c>
      <c r="P13" s="3">
        <v>9</v>
      </c>
      <c r="Q13" s="3">
        <v>41.08</v>
      </c>
      <c r="R13" s="3">
        <v>10</v>
      </c>
      <c r="S13" s="3">
        <v>6</v>
      </c>
      <c r="T13" s="3">
        <v>10</v>
      </c>
      <c r="U13" s="3">
        <f t="shared" si="0"/>
        <v>42</v>
      </c>
      <c r="V13" s="5">
        <f>B13+E13+120+Q13+K13+N13</f>
        <v>368.28000000000003</v>
      </c>
    </row>
    <row r="14" spans="1:22" ht="14.25">
      <c r="A14" s="2" t="s">
        <v>32</v>
      </c>
      <c r="B14" s="4"/>
      <c r="C14" s="3"/>
      <c r="D14" s="3"/>
      <c r="E14" s="5">
        <v>41.02</v>
      </c>
      <c r="F14" s="3">
        <v>7</v>
      </c>
      <c r="G14" s="3">
        <v>11</v>
      </c>
      <c r="H14" s="3"/>
      <c r="I14" s="3"/>
      <c r="J14" s="3"/>
      <c r="K14" s="5">
        <v>39.5</v>
      </c>
      <c r="L14" s="3">
        <v>6</v>
      </c>
      <c r="M14" s="3">
        <v>10</v>
      </c>
      <c r="N14" s="3">
        <v>35.75</v>
      </c>
      <c r="O14" s="3">
        <v>6</v>
      </c>
      <c r="P14" s="3">
        <v>10</v>
      </c>
      <c r="Q14" s="3">
        <v>36.76</v>
      </c>
      <c r="R14" s="3">
        <v>5</v>
      </c>
      <c r="S14" s="3">
        <v>11</v>
      </c>
      <c r="T14" s="3">
        <v>11</v>
      </c>
      <c r="U14" s="3">
        <f t="shared" si="0"/>
        <v>42</v>
      </c>
      <c r="V14" s="5">
        <f>120+E14+120+Q14+K14+N14</f>
        <v>393.03</v>
      </c>
    </row>
    <row r="15" spans="1:22" ht="14.25">
      <c r="A15" s="2" t="s">
        <v>30</v>
      </c>
      <c r="B15" s="5"/>
      <c r="C15" s="3"/>
      <c r="D15" s="3"/>
      <c r="E15" s="3">
        <v>37.78</v>
      </c>
      <c r="F15" s="3">
        <v>4</v>
      </c>
      <c r="G15" s="3">
        <v>14</v>
      </c>
      <c r="H15" s="3">
        <v>71.08</v>
      </c>
      <c r="I15" s="3">
        <v>11</v>
      </c>
      <c r="J15" s="3">
        <v>5</v>
      </c>
      <c r="K15" s="3"/>
      <c r="L15" s="3"/>
      <c r="M15" s="3"/>
      <c r="N15" s="3">
        <v>34.51</v>
      </c>
      <c r="O15" s="3">
        <v>5</v>
      </c>
      <c r="P15" s="3">
        <v>11</v>
      </c>
      <c r="Q15" s="3">
        <v>37.84</v>
      </c>
      <c r="R15" s="3">
        <v>7</v>
      </c>
      <c r="S15" s="3">
        <v>9</v>
      </c>
      <c r="T15" s="3">
        <v>12</v>
      </c>
      <c r="U15" s="3">
        <f t="shared" si="0"/>
        <v>39</v>
      </c>
      <c r="V15" s="5">
        <f>120+E15+H15+Q15+120+N15</f>
        <v>421.21000000000004</v>
      </c>
    </row>
    <row r="16" spans="1:22" ht="14.25">
      <c r="A16" s="2" t="s">
        <v>35</v>
      </c>
      <c r="B16" s="5"/>
      <c r="C16" s="3"/>
      <c r="D16" s="3"/>
      <c r="E16" s="3">
        <v>51.82</v>
      </c>
      <c r="F16" s="3">
        <v>12</v>
      </c>
      <c r="G16" s="3">
        <v>6</v>
      </c>
      <c r="H16" s="3">
        <v>52.04</v>
      </c>
      <c r="I16" s="3">
        <v>8</v>
      </c>
      <c r="J16" s="3">
        <v>8</v>
      </c>
      <c r="K16" s="3">
        <v>55.64</v>
      </c>
      <c r="L16" s="3">
        <v>12</v>
      </c>
      <c r="M16" s="3">
        <v>4</v>
      </c>
      <c r="N16" s="3">
        <v>38.74</v>
      </c>
      <c r="O16" s="3">
        <v>8</v>
      </c>
      <c r="P16" s="3">
        <v>8</v>
      </c>
      <c r="Q16" s="3"/>
      <c r="R16" s="3"/>
      <c r="S16" s="3"/>
      <c r="T16" s="3">
        <v>13</v>
      </c>
      <c r="U16" s="3">
        <f t="shared" si="0"/>
        <v>26</v>
      </c>
      <c r="V16" s="5">
        <f>120+E16+H16+120+K16+N16</f>
        <v>438.24</v>
      </c>
    </row>
    <row r="17" spans="1:22" ht="14.25">
      <c r="A17" s="2" t="s">
        <v>16</v>
      </c>
      <c r="B17" s="5"/>
      <c r="C17" s="3"/>
      <c r="D17" s="3"/>
      <c r="E17" s="3">
        <v>54.78</v>
      </c>
      <c r="F17" s="3">
        <v>13</v>
      </c>
      <c r="G17" s="3">
        <v>5</v>
      </c>
      <c r="H17" s="3">
        <v>46.27</v>
      </c>
      <c r="I17" s="3">
        <v>7</v>
      </c>
      <c r="J17" s="3">
        <v>9</v>
      </c>
      <c r="K17" s="3"/>
      <c r="L17" s="3"/>
      <c r="M17" s="3"/>
      <c r="N17" s="3">
        <v>53.22</v>
      </c>
      <c r="O17" s="3">
        <v>12</v>
      </c>
      <c r="P17" s="3">
        <v>4</v>
      </c>
      <c r="Q17" s="3">
        <v>63.81</v>
      </c>
      <c r="R17" s="3">
        <v>13</v>
      </c>
      <c r="S17" s="3">
        <v>3</v>
      </c>
      <c r="T17" s="3">
        <v>14</v>
      </c>
      <c r="U17" s="3">
        <f t="shared" si="0"/>
        <v>21</v>
      </c>
      <c r="V17" s="5">
        <f>120+E17+H17+Q17+120+N17</f>
        <v>458.08000000000004</v>
      </c>
    </row>
    <row r="18" spans="1:22" ht="14.25">
      <c r="A18" s="2" t="s">
        <v>21</v>
      </c>
      <c r="B18" s="5"/>
      <c r="C18" s="3"/>
      <c r="D18" s="3"/>
      <c r="E18" s="3"/>
      <c r="F18" s="3"/>
      <c r="G18" s="3"/>
      <c r="H18" s="3">
        <v>76.56</v>
      </c>
      <c r="I18" s="3">
        <v>12</v>
      </c>
      <c r="J18" s="3">
        <v>4</v>
      </c>
      <c r="K18" s="3">
        <v>54.36</v>
      </c>
      <c r="L18" s="3">
        <v>11</v>
      </c>
      <c r="M18" s="3">
        <v>5</v>
      </c>
      <c r="N18" s="3">
        <v>69.08</v>
      </c>
      <c r="O18" s="3">
        <v>15</v>
      </c>
      <c r="P18" s="3">
        <v>1</v>
      </c>
      <c r="Q18" s="3">
        <v>43.02</v>
      </c>
      <c r="R18" s="3">
        <v>11</v>
      </c>
      <c r="S18" s="3">
        <v>5</v>
      </c>
      <c r="T18" s="3">
        <v>15</v>
      </c>
      <c r="U18" s="3">
        <f t="shared" si="0"/>
        <v>15</v>
      </c>
      <c r="V18" s="5">
        <f>120+120+H18+Q18+K18+N18</f>
        <v>483.02</v>
      </c>
    </row>
    <row r="19" spans="1:22" ht="16.5" customHeight="1">
      <c r="A19" s="2" t="s">
        <v>33</v>
      </c>
      <c r="B19" s="5"/>
      <c r="C19" s="3"/>
      <c r="D19" s="3"/>
      <c r="E19" s="3">
        <v>41.69</v>
      </c>
      <c r="F19" s="3">
        <v>8</v>
      </c>
      <c r="G19" s="3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16</v>
      </c>
      <c r="U19" s="3">
        <f t="shared" si="0"/>
        <v>10</v>
      </c>
      <c r="V19" s="5">
        <f>120+E19+120+120+120+120</f>
        <v>641.69</v>
      </c>
    </row>
    <row r="20" spans="1:22" ht="14.25">
      <c r="A20" s="2" t="s">
        <v>37</v>
      </c>
      <c r="B20" s="5"/>
      <c r="C20" s="3"/>
      <c r="D20" s="3"/>
      <c r="E20" s="3"/>
      <c r="F20" s="3"/>
      <c r="G20" s="3"/>
      <c r="H20" s="3">
        <v>111.42</v>
      </c>
      <c r="I20" s="3">
        <v>13</v>
      </c>
      <c r="J20" s="3">
        <v>3</v>
      </c>
      <c r="K20" s="3">
        <v>74.33</v>
      </c>
      <c r="L20" s="3">
        <v>13</v>
      </c>
      <c r="M20" s="3">
        <v>3</v>
      </c>
      <c r="N20" s="3"/>
      <c r="O20" s="3"/>
      <c r="P20" s="3"/>
      <c r="Q20" s="3">
        <v>64.26</v>
      </c>
      <c r="R20" s="3">
        <v>14</v>
      </c>
      <c r="S20" s="3">
        <v>2</v>
      </c>
      <c r="T20" s="3">
        <v>17</v>
      </c>
      <c r="U20" s="3">
        <f>J20+S20+G20+D20+M20+P20</f>
        <v>8</v>
      </c>
      <c r="V20" s="5">
        <f>120+120+H20+Q20+K20+120</f>
        <v>610.01</v>
      </c>
    </row>
    <row r="21" spans="1:22" ht="14.25">
      <c r="A21" s="2" t="s">
        <v>34</v>
      </c>
      <c r="B21" s="5"/>
      <c r="C21" s="3"/>
      <c r="D21" s="3"/>
      <c r="E21" s="3">
        <v>46.22</v>
      </c>
      <c r="F21" s="3">
        <v>11</v>
      </c>
      <c r="G21" s="3">
        <v>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18</v>
      </c>
      <c r="U21" s="3">
        <f t="shared" si="0"/>
        <v>7</v>
      </c>
      <c r="V21" s="5">
        <f>120+E21+120+120+120+120</f>
        <v>646.22</v>
      </c>
    </row>
    <row r="22" spans="1:22" ht="14.25">
      <c r="A22" s="2" t="s">
        <v>36</v>
      </c>
      <c r="B22" s="5"/>
      <c r="C22" s="3"/>
      <c r="D22" s="3"/>
      <c r="E22" s="3">
        <v>55.64</v>
      </c>
      <c r="F22" s="3">
        <v>14</v>
      </c>
      <c r="G22" s="3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19</v>
      </c>
      <c r="U22" s="3">
        <f t="shared" si="0"/>
        <v>4</v>
      </c>
      <c r="V22" s="5">
        <f>120+E22+120+120+120+120</f>
        <v>655.64</v>
      </c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5.8515625" style="0" customWidth="1"/>
    <col min="4" max="4" width="4.57421875" style="0" customWidth="1"/>
    <col min="5" max="5" width="6.421875" style="0" customWidth="1"/>
    <col min="6" max="6" width="5.28125" style="0" customWidth="1"/>
    <col min="7" max="7" width="5.14062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5.7109375" style="0" customWidth="1"/>
    <col min="13" max="13" width="5.8515625" style="0" customWidth="1"/>
    <col min="14" max="14" width="6.140625" style="0" customWidth="1"/>
    <col min="15" max="15" width="5.57421875" style="0" customWidth="1"/>
    <col min="16" max="16" width="6.28125" style="0" customWidth="1"/>
    <col min="17" max="17" width="6.00390625" style="0" customWidth="1"/>
    <col min="18" max="18" width="5.7109375" style="0" customWidth="1"/>
    <col min="19" max="19" width="6.00390625" style="0" customWidth="1"/>
    <col min="20" max="20" width="5.421875" style="0" customWidth="1"/>
    <col min="21" max="21" width="6.28125" style="0" customWidth="1"/>
    <col min="22" max="22" width="8.28125" style="0" customWidth="1"/>
  </cols>
  <sheetData>
    <row r="1" spans="1:22" ht="18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customHeight="1">
      <c r="A2" s="17" t="s">
        <v>0</v>
      </c>
      <c r="B2" s="19" t="s">
        <v>24</v>
      </c>
      <c r="C2" s="19"/>
      <c r="D2" s="19"/>
      <c r="E2" s="19" t="s">
        <v>25</v>
      </c>
      <c r="F2" s="19"/>
      <c r="G2" s="19"/>
      <c r="H2" s="20" t="s">
        <v>26</v>
      </c>
      <c r="I2" s="19"/>
      <c r="J2" s="19"/>
      <c r="K2" s="21" t="s">
        <v>27</v>
      </c>
      <c r="L2" s="22"/>
      <c r="M2" s="23"/>
      <c r="N2" s="21" t="s">
        <v>48</v>
      </c>
      <c r="O2" s="22"/>
      <c r="P2" s="23"/>
      <c r="Q2" s="19" t="s">
        <v>49</v>
      </c>
      <c r="R2" s="19"/>
      <c r="S2" s="19"/>
      <c r="T2" s="19" t="s">
        <v>1</v>
      </c>
      <c r="U2" s="19"/>
      <c r="V2" s="19"/>
    </row>
    <row r="3" spans="1:22" ht="27">
      <c r="A3" s="18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17</v>
      </c>
      <c r="B4" s="4">
        <v>48.56</v>
      </c>
      <c r="C4" s="3">
        <v>7</v>
      </c>
      <c r="D4" s="3">
        <v>9</v>
      </c>
      <c r="E4" s="5">
        <v>26.63</v>
      </c>
      <c r="F4" s="3">
        <v>1</v>
      </c>
      <c r="G4" s="3">
        <v>15</v>
      </c>
      <c r="H4" s="3">
        <v>25.47</v>
      </c>
      <c r="I4" s="3">
        <v>1</v>
      </c>
      <c r="J4" s="3">
        <v>15</v>
      </c>
      <c r="K4" s="3">
        <v>24.44</v>
      </c>
      <c r="L4" s="3">
        <v>1</v>
      </c>
      <c r="M4" s="3">
        <v>15</v>
      </c>
      <c r="N4" s="3">
        <v>29.9</v>
      </c>
      <c r="O4" s="3">
        <v>3</v>
      </c>
      <c r="P4" s="3">
        <v>13</v>
      </c>
      <c r="Q4" s="3">
        <v>24.71</v>
      </c>
      <c r="R4" s="3">
        <v>1</v>
      </c>
      <c r="S4" s="3">
        <v>15</v>
      </c>
      <c r="T4" s="3">
        <v>1</v>
      </c>
      <c r="U4" s="3">
        <f>J4+S4+G4+D4+M4+P4</f>
        <v>82</v>
      </c>
      <c r="V4" s="5">
        <f>B4+E4+H4+Q4+K4+N4</f>
        <v>179.71</v>
      </c>
    </row>
    <row r="5" spans="1:22" ht="14.25">
      <c r="A5" s="2" t="s">
        <v>8</v>
      </c>
      <c r="B5" s="5">
        <v>33.07</v>
      </c>
      <c r="C5" s="3">
        <v>3</v>
      </c>
      <c r="D5" s="3">
        <v>13</v>
      </c>
      <c r="E5" s="3">
        <v>32.56</v>
      </c>
      <c r="F5" s="3">
        <v>2</v>
      </c>
      <c r="G5" s="3">
        <v>14</v>
      </c>
      <c r="H5" s="5">
        <v>26.72</v>
      </c>
      <c r="I5" s="3">
        <v>2</v>
      </c>
      <c r="J5" s="3">
        <v>14</v>
      </c>
      <c r="K5" s="5">
        <v>25.11</v>
      </c>
      <c r="L5" s="3">
        <v>2</v>
      </c>
      <c r="M5" s="3">
        <v>14</v>
      </c>
      <c r="N5" s="3">
        <v>26.28</v>
      </c>
      <c r="O5" s="3">
        <v>1</v>
      </c>
      <c r="P5" s="3">
        <v>15</v>
      </c>
      <c r="Q5" s="3">
        <v>30.94</v>
      </c>
      <c r="R5" s="3">
        <v>5</v>
      </c>
      <c r="S5" s="3">
        <v>11</v>
      </c>
      <c r="T5" s="3">
        <v>2</v>
      </c>
      <c r="U5" s="3">
        <f aca="true" t="shared" si="0" ref="U5:U15">J5+S5+G5+D5+M5+P5</f>
        <v>81</v>
      </c>
      <c r="V5" s="5">
        <f>B5+E5+H5+Q5+K5+N5</f>
        <v>174.67999999999998</v>
      </c>
    </row>
    <row r="6" spans="1:22" ht="14.25">
      <c r="A6" s="2" t="s">
        <v>12</v>
      </c>
      <c r="B6" s="4">
        <v>31.74</v>
      </c>
      <c r="C6" s="3">
        <v>1</v>
      </c>
      <c r="D6" s="3">
        <v>15</v>
      </c>
      <c r="E6" s="5" t="s">
        <v>11</v>
      </c>
      <c r="F6" s="3">
        <v>11</v>
      </c>
      <c r="G6" s="3">
        <v>5</v>
      </c>
      <c r="H6" s="3">
        <v>32.25</v>
      </c>
      <c r="I6" s="3">
        <v>5</v>
      </c>
      <c r="J6" s="3">
        <v>11</v>
      </c>
      <c r="K6" s="5">
        <v>29.49</v>
      </c>
      <c r="L6" s="3">
        <v>4</v>
      </c>
      <c r="M6" s="3">
        <v>12</v>
      </c>
      <c r="N6" s="3">
        <v>29.9</v>
      </c>
      <c r="O6" s="3">
        <v>2</v>
      </c>
      <c r="P6" s="3">
        <v>14</v>
      </c>
      <c r="Q6" s="3">
        <v>24.99</v>
      </c>
      <c r="R6" s="3">
        <v>2</v>
      </c>
      <c r="S6" s="3">
        <v>14</v>
      </c>
      <c r="T6" s="3">
        <v>3</v>
      </c>
      <c r="U6" s="3">
        <f>J6+S6+G6+D6+M6+P6</f>
        <v>71</v>
      </c>
      <c r="V6" s="5">
        <f>B6+120+H6+Q6+K6+N6</f>
        <v>268.37</v>
      </c>
    </row>
    <row r="7" spans="1:22" ht="14.25">
      <c r="A7" s="2" t="s">
        <v>13</v>
      </c>
      <c r="B7" s="3">
        <v>32.06</v>
      </c>
      <c r="C7" s="3">
        <v>2</v>
      </c>
      <c r="D7" s="3">
        <v>14</v>
      </c>
      <c r="E7" s="3">
        <v>32.56</v>
      </c>
      <c r="F7" s="3">
        <v>3</v>
      </c>
      <c r="G7" s="3">
        <v>13</v>
      </c>
      <c r="H7" s="3">
        <v>31.72</v>
      </c>
      <c r="I7" s="3">
        <v>4</v>
      </c>
      <c r="J7" s="3">
        <v>12</v>
      </c>
      <c r="K7" s="3">
        <v>27.62</v>
      </c>
      <c r="L7" s="3">
        <v>3</v>
      </c>
      <c r="M7" s="3">
        <v>13</v>
      </c>
      <c r="N7" s="3">
        <v>60.31</v>
      </c>
      <c r="O7" s="3">
        <v>9</v>
      </c>
      <c r="P7" s="3">
        <v>7</v>
      </c>
      <c r="Q7" s="3" t="s">
        <v>11</v>
      </c>
      <c r="R7" s="3">
        <v>9</v>
      </c>
      <c r="S7" s="3">
        <v>7</v>
      </c>
      <c r="T7" s="3">
        <v>4</v>
      </c>
      <c r="U7" s="3">
        <f t="shared" si="0"/>
        <v>66</v>
      </c>
      <c r="V7" s="5">
        <f>B7+E7+H7+120+K7+N7</f>
        <v>304.27</v>
      </c>
    </row>
    <row r="8" spans="1:22" ht="14.25">
      <c r="A8" s="2" t="s">
        <v>15</v>
      </c>
      <c r="B8" s="4">
        <v>43.69</v>
      </c>
      <c r="C8" s="3">
        <v>5</v>
      </c>
      <c r="D8" s="3">
        <v>11</v>
      </c>
      <c r="E8" s="5">
        <v>66.35</v>
      </c>
      <c r="F8" s="3">
        <v>8</v>
      </c>
      <c r="G8" s="3">
        <v>8</v>
      </c>
      <c r="H8" s="3">
        <v>30.84</v>
      </c>
      <c r="I8" s="3">
        <v>3</v>
      </c>
      <c r="J8" s="3">
        <v>13</v>
      </c>
      <c r="K8" s="3">
        <v>35.37</v>
      </c>
      <c r="L8" s="3">
        <v>9</v>
      </c>
      <c r="M8" s="3">
        <v>7</v>
      </c>
      <c r="N8" s="3">
        <v>30.26</v>
      </c>
      <c r="O8" s="3">
        <v>4</v>
      </c>
      <c r="P8" s="3">
        <v>12</v>
      </c>
      <c r="Q8" s="3">
        <v>27.1</v>
      </c>
      <c r="R8" s="3">
        <v>3</v>
      </c>
      <c r="S8" s="3">
        <v>13</v>
      </c>
      <c r="T8" s="3">
        <v>5</v>
      </c>
      <c r="U8" s="3">
        <f t="shared" si="0"/>
        <v>64</v>
      </c>
      <c r="V8" s="5">
        <f>B8+E8+H8+Q8+K8+N8</f>
        <v>233.60999999999999</v>
      </c>
    </row>
    <row r="9" spans="1:22" ht="14.25">
      <c r="A9" s="2" t="s">
        <v>6</v>
      </c>
      <c r="B9" s="5">
        <v>35.95</v>
      </c>
      <c r="C9" s="3">
        <v>4</v>
      </c>
      <c r="D9" s="3">
        <v>12</v>
      </c>
      <c r="E9" s="3">
        <v>34.08</v>
      </c>
      <c r="F9" s="3">
        <v>4</v>
      </c>
      <c r="G9" s="3">
        <v>12</v>
      </c>
      <c r="H9" s="3">
        <v>35.27</v>
      </c>
      <c r="I9" s="3">
        <v>8</v>
      </c>
      <c r="J9" s="3">
        <v>8</v>
      </c>
      <c r="K9" s="3">
        <v>32.08</v>
      </c>
      <c r="L9" s="3">
        <v>7</v>
      </c>
      <c r="M9" s="3">
        <v>9</v>
      </c>
      <c r="N9" s="3">
        <v>34.2</v>
      </c>
      <c r="O9" s="3">
        <v>7</v>
      </c>
      <c r="P9" s="3">
        <v>9</v>
      </c>
      <c r="Q9" s="3">
        <v>34.35</v>
      </c>
      <c r="R9" s="3">
        <v>7</v>
      </c>
      <c r="S9" s="3">
        <v>9</v>
      </c>
      <c r="T9" s="3">
        <v>6</v>
      </c>
      <c r="U9" s="3">
        <f t="shared" si="0"/>
        <v>59</v>
      </c>
      <c r="V9" s="5">
        <f>B9+E9+H9+Q9+K9+N9</f>
        <v>205.93</v>
      </c>
    </row>
    <row r="10" spans="1:22" ht="14.25">
      <c r="A10" s="2" t="s">
        <v>16</v>
      </c>
      <c r="B10" s="5">
        <v>50.21</v>
      </c>
      <c r="C10" s="3">
        <v>8</v>
      </c>
      <c r="D10" s="3">
        <v>8</v>
      </c>
      <c r="E10" s="3">
        <v>40.47</v>
      </c>
      <c r="F10" s="3">
        <v>5</v>
      </c>
      <c r="G10" s="3">
        <v>11</v>
      </c>
      <c r="H10" s="5">
        <v>34.68</v>
      </c>
      <c r="I10" s="3">
        <v>7</v>
      </c>
      <c r="J10" s="3">
        <v>9</v>
      </c>
      <c r="K10" s="3">
        <v>30.93</v>
      </c>
      <c r="L10" s="3">
        <v>6</v>
      </c>
      <c r="M10" s="3">
        <v>10</v>
      </c>
      <c r="N10" s="3">
        <v>44.18</v>
      </c>
      <c r="O10" s="3">
        <v>8</v>
      </c>
      <c r="P10" s="3">
        <v>8</v>
      </c>
      <c r="Q10" s="3">
        <v>38.58</v>
      </c>
      <c r="R10" s="3">
        <v>8</v>
      </c>
      <c r="S10" s="3">
        <v>8</v>
      </c>
      <c r="T10" s="3">
        <v>7</v>
      </c>
      <c r="U10" s="3">
        <f t="shared" si="0"/>
        <v>54</v>
      </c>
      <c r="V10" s="5">
        <f>B10+E10+H10+Q10+K10+N10</f>
        <v>239.05</v>
      </c>
    </row>
    <row r="11" spans="1:22" ht="14.25">
      <c r="A11" s="2" t="s">
        <v>9</v>
      </c>
      <c r="B11" s="4">
        <v>63.97</v>
      </c>
      <c r="C11" s="3">
        <v>9</v>
      </c>
      <c r="D11" s="3">
        <v>7</v>
      </c>
      <c r="E11" s="5">
        <v>43.39</v>
      </c>
      <c r="F11" s="3">
        <v>6</v>
      </c>
      <c r="G11" s="3">
        <v>10</v>
      </c>
      <c r="H11" s="3">
        <v>42.65</v>
      </c>
      <c r="I11" s="3">
        <v>9</v>
      </c>
      <c r="J11" s="3">
        <v>7</v>
      </c>
      <c r="K11" s="3">
        <v>51.47</v>
      </c>
      <c r="L11" s="3">
        <v>10</v>
      </c>
      <c r="M11" s="3">
        <v>6</v>
      </c>
      <c r="N11" s="3">
        <v>30.39</v>
      </c>
      <c r="O11" s="3">
        <v>5</v>
      </c>
      <c r="P11" s="3">
        <v>11</v>
      </c>
      <c r="Q11" s="3">
        <v>32.24</v>
      </c>
      <c r="R11" s="3">
        <v>6</v>
      </c>
      <c r="S11" s="3">
        <v>10</v>
      </c>
      <c r="T11" s="3">
        <v>8</v>
      </c>
      <c r="U11" s="3">
        <f t="shared" si="0"/>
        <v>51</v>
      </c>
      <c r="V11" s="5">
        <f>B11+E11+H11+Q11+K11+N11</f>
        <v>264.11</v>
      </c>
    </row>
    <row r="12" spans="1:22" ht="14.25">
      <c r="A12" s="2" t="s">
        <v>19</v>
      </c>
      <c r="B12" s="5"/>
      <c r="C12" s="3"/>
      <c r="D12" s="3"/>
      <c r="E12" s="3" t="s">
        <v>11</v>
      </c>
      <c r="F12" s="3">
        <v>11</v>
      </c>
      <c r="G12" s="3">
        <v>5</v>
      </c>
      <c r="H12" s="3">
        <v>33.51</v>
      </c>
      <c r="I12" s="3">
        <v>6</v>
      </c>
      <c r="J12" s="3">
        <v>10</v>
      </c>
      <c r="K12" s="3">
        <v>33.67</v>
      </c>
      <c r="L12" s="3">
        <v>8</v>
      </c>
      <c r="M12" s="3">
        <v>8</v>
      </c>
      <c r="N12" s="3">
        <v>32.41</v>
      </c>
      <c r="O12" s="3">
        <v>6</v>
      </c>
      <c r="P12" s="3">
        <v>10</v>
      </c>
      <c r="Q12" s="3"/>
      <c r="R12" s="3"/>
      <c r="S12" s="3"/>
      <c r="T12" s="3">
        <v>9</v>
      </c>
      <c r="U12" s="3">
        <f t="shared" si="0"/>
        <v>33</v>
      </c>
      <c r="V12" s="5">
        <f>120+120+H12+120+K12+N12</f>
        <v>459.59000000000003</v>
      </c>
    </row>
    <row r="13" spans="1:22" ht="14.25">
      <c r="A13" s="2" t="s">
        <v>18</v>
      </c>
      <c r="B13" s="4">
        <v>46.29</v>
      </c>
      <c r="C13" s="3">
        <v>6</v>
      </c>
      <c r="D13" s="3">
        <v>10</v>
      </c>
      <c r="E13" s="5" t="s">
        <v>11</v>
      </c>
      <c r="F13" s="3">
        <v>11</v>
      </c>
      <c r="G13" s="3">
        <v>5</v>
      </c>
      <c r="H13" s="3">
        <v>47.27</v>
      </c>
      <c r="I13" s="3">
        <v>10</v>
      </c>
      <c r="J13" s="3">
        <v>6</v>
      </c>
      <c r="K13" s="3"/>
      <c r="L13" s="3"/>
      <c r="M13" s="3"/>
      <c r="N13" s="3"/>
      <c r="O13" s="3"/>
      <c r="P13" s="3"/>
      <c r="Q13" s="3">
        <v>28.7</v>
      </c>
      <c r="R13" s="3">
        <v>4</v>
      </c>
      <c r="S13" s="3">
        <v>12</v>
      </c>
      <c r="T13" s="3">
        <v>10</v>
      </c>
      <c r="U13" s="3">
        <f t="shared" si="0"/>
        <v>33</v>
      </c>
      <c r="V13" s="5">
        <f>B13+120+H13+Q13+120+120</f>
        <v>482.26</v>
      </c>
    </row>
    <row r="14" spans="1:22" ht="14.25">
      <c r="A14" s="2" t="s">
        <v>41</v>
      </c>
      <c r="B14" s="5"/>
      <c r="C14" s="3"/>
      <c r="D14" s="3"/>
      <c r="E14" s="3"/>
      <c r="F14" s="3"/>
      <c r="G14" s="3"/>
      <c r="H14" s="3"/>
      <c r="I14" s="3"/>
      <c r="J14" s="3"/>
      <c r="K14" s="3">
        <v>30.71</v>
      </c>
      <c r="L14" s="3">
        <v>5</v>
      </c>
      <c r="M14" s="3">
        <v>11</v>
      </c>
      <c r="N14" s="3"/>
      <c r="O14" s="3"/>
      <c r="P14" s="3"/>
      <c r="Q14" s="3"/>
      <c r="R14" s="3"/>
      <c r="S14" s="3"/>
      <c r="T14" s="3">
        <v>11</v>
      </c>
      <c r="U14" s="3">
        <f t="shared" si="0"/>
        <v>11</v>
      </c>
      <c r="V14" s="5">
        <f>120+120+120+120+K14+120</f>
        <v>630.71</v>
      </c>
    </row>
    <row r="15" spans="1:22" ht="14.25">
      <c r="A15" s="2" t="s">
        <v>10</v>
      </c>
      <c r="B15" s="5"/>
      <c r="C15" s="3"/>
      <c r="D15" s="3"/>
      <c r="E15" s="3">
        <v>60.39</v>
      </c>
      <c r="F15" s="3">
        <v>7</v>
      </c>
      <c r="G15" s="3"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12</v>
      </c>
      <c r="U15" s="3">
        <f t="shared" si="0"/>
        <v>9</v>
      </c>
      <c r="V15" s="5">
        <f>120+E15+120+120+120+120</f>
        <v>660.39</v>
      </c>
    </row>
    <row r="16" spans="1:22" ht="14.25">
      <c r="A16" s="2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5.28125" style="0" customWidth="1"/>
    <col min="8" max="8" width="6.7109375" style="0" customWidth="1"/>
    <col min="9" max="9" width="6.00390625" style="0" customWidth="1"/>
    <col min="10" max="10" width="4.8515625" style="0" customWidth="1"/>
    <col min="11" max="11" width="6.8515625" style="0" customWidth="1"/>
    <col min="12" max="12" width="5.8515625" style="0" customWidth="1"/>
    <col min="13" max="13" width="6.0039062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6.421875" style="0" customWidth="1"/>
    <col min="18" max="18" width="6.57421875" style="0" customWidth="1"/>
    <col min="19" max="19" width="6.28125" style="0" customWidth="1"/>
    <col min="20" max="20" width="5.57421875" style="0" customWidth="1"/>
    <col min="21" max="21" width="6.57421875" style="0" customWidth="1"/>
    <col min="22" max="22" width="7.28125" style="0" customWidth="1"/>
  </cols>
  <sheetData>
    <row r="1" spans="1:22" ht="18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customHeight="1">
      <c r="A2" s="17" t="s">
        <v>0</v>
      </c>
      <c r="B2" s="19" t="s">
        <v>24</v>
      </c>
      <c r="C2" s="19"/>
      <c r="D2" s="19"/>
      <c r="E2" s="19" t="s">
        <v>25</v>
      </c>
      <c r="F2" s="19"/>
      <c r="G2" s="19"/>
      <c r="H2" s="20" t="s">
        <v>26</v>
      </c>
      <c r="I2" s="19"/>
      <c r="J2" s="19"/>
      <c r="K2" s="21" t="s">
        <v>27</v>
      </c>
      <c r="L2" s="22"/>
      <c r="M2" s="23"/>
      <c r="N2" s="21"/>
      <c r="O2" s="22"/>
      <c r="P2" s="23"/>
      <c r="Q2" s="19"/>
      <c r="R2" s="19"/>
      <c r="S2" s="19"/>
      <c r="T2" s="19" t="s">
        <v>1</v>
      </c>
      <c r="U2" s="19"/>
      <c r="V2" s="19"/>
    </row>
    <row r="3" spans="1:22" ht="24">
      <c r="A3" s="18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12</v>
      </c>
      <c r="B4" s="4">
        <v>30.39</v>
      </c>
      <c r="C4" s="3">
        <v>2</v>
      </c>
      <c r="D4" s="3">
        <v>14</v>
      </c>
      <c r="E4" s="5">
        <v>30.38</v>
      </c>
      <c r="F4" s="3">
        <v>1</v>
      </c>
      <c r="G4" s="3">
        <v>15</v>
      </c>
      <c r="H4" s="3">
        <v>34.37</v>
      </c>
      <c r="I4" s="3">
        <v>5</v>
      </c>
      <c r="J4" s="3">
        <v>11</v>
      </c>
      <c r="K4" s="3">
        <v>28.55</v>
      </c>
      <c r="L4" s="3">
        <v>1</v>
      </c>
      <c r="M4" s="3">
        <v>15</v>
      </c>
      <c r="N4" s="3">
        <v>31.81</v>
      </c>
      <c r="O4" s="3">
        <v>2</v>
      </c>
      <c r="P4" s="3">
        <v>14</v>
      </c>
      <c r="Q4" s="3">
        <v>24.67</v>
      </c>
      <c r="R4" s="3">
        <v>1</v>
      </c>
      <c r="S4" s="3">
        <v>15</v>
      </c>
      <c r="T4" s="3">
        <v>1</v>
      </c>
      <c r="U4" s="3">
        <f aca="true" t="shared" si="0" ref="U4:U15">J4+S4+G4+D4+M4+P4</f>
        <v>84</v>
      </c>
      <c r="V4" s="5">
        <f>B4+E4+H4+Q4+K4+N4</f>
        <v>180.17</v>
      </c>
    </row>
    <row r="5" spans="1:22" ht="14.25">
      <c r="A5" s="2" t="s">
        <v>7</v>
      </c>
      <c r="B5" s="3">
        <v>31.34</v>
      </c>
      <c r="C5" s="3">
        <v>4</v>
      </c>
      <c r="D5" s="3">
        <v>12</v>
      </c>
      <c r="E5" s="3">
        <v>30.48</v>
      </c>
      <c r="F5" s="3">
        <v>2</v>
      </c>
      <c r="G5" s="3">
        <v>14</v>
      </c>
      <c r="H5" s="3">
        <v>29.73</v>
      </c>
      <c r="I5" s="3">
        <v>3</v>
      </c>
      <c r="J5" s="3">
        <v>13</v>
      </c>
      <c r="K5" s="3">
        <v>36.89</v>
      </c>
      <c r="L5" s="3">
        <v>5</v>
      </c>
      <c r="M5" s="3">
        <v>11</v>
      </c>
      <c r="N5" s="3">
        <v>33.58</v>
      </c>
      <c r="O5" s="3">
        <v>3</v>
      </c>
      <c r="P5" s="3">
        <v>13</v>
      </c>
      <c r="Q5" s="3">
        <v>26.69</v>
      </c>
      <c r="R5" s="3">
        <v>2</v>
      </c>
      <c r="S5" s="3">
        <v>14</v>
      </c>
      <c r="T5" s="3">
        <v>2</v>
      </c>
      <c r="U5" s="3">
        <f>J5+S5+G5+D5+M5+P5</f>
        <v>77</v>
      </c>
      <c r="V5" s="5">
        <f>B5+E5+H5+Q5+K5+N5</f>
        <v>188.70999999999998</v>
      </c>
    </row>
    <row r="6" spans="1:22" ht="14.25">
      <c r="A6" s="2" t="s">
        <v>8</v>
      </c>
      <c r="B6" s="4">
        <v>37.91</v>
      </c>
      <c r="C6" s="3">
        <v>5</v>
      </c>
      <c r="D6" s="3">
        <v>11</v>
      </c>
      <c r="E6" s="5">
        <v>38.9</v>
      </c>
      <c r="F6" s="3">
        <v>4</v>
      </c>
      <c r="G6" s="3">
        <v>12</v>
      </c>
      <c r="H6" s="3">
        <v>28.29</v>
      </c>
      <c r="I6" s="3">
        <v>1</v>
      </c>
      <c r="J6" s="3">
        <v>15</v>
      </c>
      <c r="K6" s="3">
        <v>30.06</v>
      </c>
      <c r="L6" s="3">
        <v>2</v>
      </c>
      <c r="M6" s="3">
        <v>14</v>
      </c>
      <c r="N6" s="3">
        <v>34.13</v>
      </c>
      <c r="O6" s="3">
        <v>4</v>
      </c>
      <c r="P6" s="3">
        <v>12</v>
      </c>
      <c r="Q6" s="3">
        <v>32.19</v>
      </c>
      <c r="R6" s="3">
        <v>4</v>
      </c>
      <c r="S6" s="3">
        <v>12</v>
      </c>
      <c r="T6" s="3">
        <v>3</v>
      </c>
      <c r="U6" s="3">
        <f t="shared" si="0"/>
        <v>76</v>
      </c>
      <c r="V6" s="5">
        <f>B6+E6+H6+Q6+K6+N6</f>
        <v>201.48</v>
      </c>
    </row>
    <row r="7" spans="1:22" ht="15.75" customHeight="1">
      <c r="A7" s="2" t="s">
        <v>43</v>
      </c>
      <c r="B7" s="4">
        <v>30.75</v>
      </c>
      <c r="C7" s="3">
        <v>3</v>
      </c>
      <c r="D7" s="3">
        <v>13</v>
      </c>
      <c r="E7" s="5" t="s">
        <v>11</v>
      </c>
      <c r="F7" s="3">
        <v>9</v>
      </c>
      <c r="G7" s="3">
        <v>7</v>
      </c>
      <c r="H7" s="3">
        <v>31.53</v>
      </c>
      <c r="I7" s="3">
        <v>4</v>
      </c>
      <c r="J7" s="3">
        <v>12</v>
      </c>
      <c r="K7" s="5">
        <v>30.8</v>
      </c>
      <c r="L7" s="3">
        <v>3</v>
      </c>
      <c r="M7" s="3">
        <v>13</v>
      </c>
      <c r="N7" s="3" t="s">
        <v>11</v>
      </c>
      <c r="O7" s="3">
        <v>9</v>
      </c>
      <c r="P7" s="3">
        <v>7</v>
      </c>
      <c r="Q7" s="3">
        <v>41.29</v>
      </c>
      <c r="R7" s="3">
        <v>6</v>
      </c>
      <c r="S7" s="3">
        <v>10</v>
      </c>
      <c r="T7" s="3">
        <v>4</v>
      </c>
      <c r="U7" s="3">
        <f t="shared" si="0"/>
        <v>62</v>
      </c>
      <c r="V7" s="5">
        <f>B7+120+H7+Q7+K7+120</f>
        <v>374.37</v>
      </c>
    </row>
    <row r="8" spans="1:22" ht="14.25">
      <c r="A8" s="2" t="s">
        <v>6</v>
      </c>
      <c r="B8" s="4" t="s">
        <v>11</v>
      </c>
      <c r="C8" s="3">
        <v>9</v>
      </c>
      <c r="D8" s="3">
        <v>7</v>
      </c>
      <c r="E8" s="5" t="s">
        <v>11</v>
      </c>
      <c r="F8" s="3">
        <v>9</v>
      </c>
      <c r="G8" s="3">
        <v>7</v>
      </c>
      <c r="H8" s="5">
        <v>29.38</v>
      </c>
      <c r="I8" s="3">
        <v>2</v>
      </c>
      <c r="J8" s="3">
        <v>14</v>
      </c>
      <c r="K8" s="3" t="s">
        <v>11</v>
      </c>
      <c r="L8" s="3">
        <v>10</v>
      </c>
      <c r="M8" s="3">
        <v>9</v>
      </c>
      <c r="N8" s="3">
        <v>34.68</v>
      </c>
      <c r="O8" s="3">
        <v>5</v>
      </c>
      <c r="P8" s="3">
        <v>11</v>
      </c>
      <c r="Q8" s="3">
        <v>31.26</v>
      </c>
      <c r="R8" s="3">
        <v>3</v>
      </c>
      <c r="S8" s="3">
        <v>13</v>
      </c>
      <c r="T8" s="3">
        <v>5</v>
      </c>
      <c r="U8" s="3">
        <f>J8+S8+G8+D8+M8+P8</f>
        <v>61</v>
      </c>
      <c r="V8" s="5">
        <f>120+120+H8+Q8+120+N8</f>
        <v>455.32</v>
      </c>
    </row>
    <row r="9" spans="1:22" ht="14.25">
      <c r="A9" s="2" t="s">
        <v>20</v>
      </c>
      <c r="B9" s="5">
        <v>44.41</v>
      </c>
      <c r="C9" s="3">
        <v>7</v>
      </c>
      <c r="D9" s="3">
        <v>9</v>
      </c>
      <c r="E9" s="3">
        <v>87.75</v>
      </c>
      <c r="F9" s="3">
        <v>7</v>
      </c>
      <c r="G9" s="3">
        <v>9</v>
      </c>
      <c r="H9" s="5">
        <v>36.9</v>
      </c>
      <c r="I9" s="3">
        <v>6</v>
      </c>
      <c r="J9" s="3">
        <v>10</v>
      </c>
      <c r="K9" s="5">
        <v>44.03</v>
      </c>
      <c r="L9" s="3">
        <v>6</v>
      </c>
      <c r="M9" s="3">
        <v>10</v>
      </c>
      <c r="N9" s="3">
        <v>57.43</v>
      </c>
      <c r="O9" s="3">
        <v>8</v>
      </c>
      <c r="P9" s="3">
        <v>8</v>
      </c>
      <c r="Q9" s="3">
        <v>52.9</v>
      </c>
      <c r="R9" s="3">
        <v>7</v>
      </c>
      <c r="S9" s="3">
        <v>9</v>
      </c>
      <c r="T9" s="3">
        <v>6</v>
      </c>
      <c r="U9" s="3">
        <f>J9+S9+G9+D9+M9+P9</f>
        <v>55</v>
      </c>
      <c r="V9" s="5">
        <f>B9+E9+H9+Q9+K9+N9</f>
        <v>323.42</v>
      </c>
    </row>
    <row r="10" spans="1:22" ht="14.25">
      <c r="A10" s="2" t="s">
        <v>14</v>
      </c>
      <c r="B10" s="5">
        <v>41.42</v>
      </c>
      <c r="C10" s="3">
        <v>6</v>
      </c>
      <c r="D10" s="3">
        <v>10</v>
      </c>
      <c r="E10" s="3">
        <v>36.87</v>
      </c>
      <c r="F10" s="3">
        <v>3</v>
      </c>
      <c r="G10" s="3">
        <v>13</v>
      </c>
      <c r="H10" s="3">
        <v>39.82</v>
      </c>
      <c r="I10" s="3">
        <v>8</v>
      </c>
      <c r="J10" s="3">
        <v>8</v>
      </c>
      <c r="K10" s="3">
        <v>73.87</v>
      </c>
      <c r="L10" s="3">
        <v>9</v>
      </c>
      <c r="M10" s="3">
        <v>7</v>
      </c>
      <c r="N10" s="3">
        <v>50.12</v>
      </c>
      <c r="O10" s="3">
        <v>7</v>
      </c>
      <c r="P10" s="3">
        <v>9</v>
      </c>
      <c r="Q10" s="3" t="s">
        <v>11</v>
      </c>
      <c r="R10" s="3">
        <v>9</v>
      </c>
      <c r="S10" s="3">
        <v>7</v>
      </c>
      <c r="T10" s="3">
        <v>7</v>
      </c>
      <c r="U10" s="3">
        <f t="shared" si="0"/>
        <v>54</v>
      </c>
      <c r="V10" s="5">
        <f>B10+E10+H10+120+K10+N10</f>
        <v>362.1</v>
      </c>
    </row>
    <row r="11" spans="1:22" ht="14.25">
      <c r="A11" s="2" t="s">
        <v>19</v>
      </c>
      <c r="B11" s="4"/>
      <c r="C11" s="3"/>
      <c r="D11" s="3"/>
      <c r="E11" s="5"/>
      <c r="F11" s="3"/>
      <c r="G11" s="3"/>
      <c r="H11" s="5">
        <v>44.24</v>
      </c>
      <c r="I11" s="3">
        <v>9</v>
      </c>
      <c r="J11" s="3">
        <v>7</v>
      </c>
      <c r="K11" s="3">
        <v>32.36</v>
      </c>
      <c r="L11" s="3">
        <v>4</v>
      </c>
      <c r="M11" s="3">
        <v>12</v>
      </c>
      <c r="N11" s="3">
        <v>26.77</v>
      </c>
      <c r="O11" s="3">
        <v>1</v>
      </c>
      <c r="P11" s="3">
        <v>15</v>
      </c>
      <c r="Q11" s="3" t="s">
        <v>11</v>
      </c>
      <c r="R11" s="3">
        <v>9</v>
      </c>
      <c r="S11" s="3">
        <v>7</v>
      </c>
      <c r="T11" s="3">
        <v>8</v>
      </c>
      <c r="U11" s="3">
        <f t="shared" si="0"/>
        <v>41</v>
      </c>
      <c r="V11" s="5">
        <f>120+120+H11+120+K11+N11</f>
        <v>463.37</v>
      </c>
    </row>
    <row r="12" spans="1:22" ht="14.25">
      <c r="A12" s="2" t="s">
        <v>21</v>
      </c>
      <c r="B12" s="5"/>
      <c r="C12" s="3"/>
      <c r="D12" s="3"/>
      <c r="E12" s="5"/>
      <c r="F12" s="3"/>
      <c r="G12" s="3"/>
      <c r="H12" s="3">
        <v>57.9</v>
      </c>
      <c r="I12" s="3">
        <v>10</v>
      </c>
      <c r="J12" s="3">
        <v>6</v>
      </c>
      <c r="K12" s="3">
        <v>52.11</v>
      </c>
      <c r="L12" s="3">
        <v>7</v>
      </c>
      <c r="M12" s="3">
        <v>9</v>
      </c>
      <c r="N12" s="3">
        <v>39.07</v>
      </c>
      <c r="O12" s="3">
        <v>6</v>
      </c>
      <c r="P12" s="3">
        <v>10</v>
      </c>
      <c r="Q12" s="3">
        <v>36.23</v>
      </c>
      <c r="R12" s="3">
        <v>5</v>
      </c>
      <c r="S12" s="3">
        <v>11</v>
      </c>
      <c r="T12" s="3">
        <v>9</v>
      </c>
      <c r="U12" s="3">
        <f>J12+S12+G12+D12+M12+P12</f>
        <v>36</v>
      </c>
      <c r="V12" s="5">
        <f>120+120+H12+Q12+K12+N12</f>
        <v>425.31</v>
      </c>
    </row>
    <row r="13" spans="1:22" ht="14.25">
      <c r="A13" s="2" t="s">
        <v>42</v>
      </c>
      <c r="B13" s="4">
        <v>30.29</v>
      </c>
      <c r="C13" s="3">
        <v>1</v>
      </c>
      <c r="D13" s="3">
        <v>15</v>
      </c>
      <c r="E13" s="5">
        <v>40.64</v>
      </c>
      <c r="F13" s="3">
        <v>5</v>
      </c>
      <c r="G13" s="3">
        <v>11</v>
      </c>
      <c r="H13" s="5">
        <v>37.17</v>
      </c>
      <c r="I13" s="3">
        <v>7</v>
      </c>
      <c r="J13" s="3">
        <v>9</v>
      </c>
      <c r="K13" s="3"/>
      <c r="L13" s="3"/>
      <c r="M13" s="3"/>
      <c r="N13" s="3"/>
      <c r="O13" s="3"/>
      <c r="P13" s="3"/>
      <c r="Q13" s="3"/>
      <c r="R13" s="3"/>
      <c r="S13" s="3"/>
      <c r="T13" s="3">
        <v>10</v>
      </c>
      <c r="U13" s="3">
        <f>J13+S13+G13+D13+M13+P13</f>
        <v>35</v>
      </c>
      <c r="V13" s="5">
        <f>B13+E13+H13+120+120+120</f>
        <v>468.1</v>
      </c>
    </row>
    <row r="14" spans="1:22" ht="14.25">
      <c r="A14" s="2" t="s">
        <v>16</v>
      </c>
      <c r="B14" s="5">
        <v>68.32</v>
      </c>
      <c r="C14" s="3">
        <v>8</v>
      </c>
      <c r="D14" s="3">
        <v>8</v>
      </c>
      <c r="E14" s="3"/>
      <c r="F14" s="3"/>
      <c r="G14" s="3"/>
      <c r="H14" s="3"/>
      <c r="I14" s="3"/>
      <c r="J14" s="3"/>
      <c r="K14" s="3">
        <v>56.43</v>
      </c>
      <c r="L14" s="3">
        <v>8</v>
      </c>
      <c r="M14" s="3">
        <v>8</v>
      </c>
      <c r="N14" s="3"/>
      <c r="O14" s="3"/>
      <c r="P14" s="3"/>
      <c r="Q14" s="3"/>
      <c r="R14" s="3"/>
      <c r="S14" s="3"/>
      <c r="T14" s="3">
        <v>11</v>
      </c>
      <c r="U14" s="3">
        <f t="shared" si="0"/>
        <v>16</v>
      </c>
      <c r="V14" s="5">
        <f>B14+120+120+120+K14+120</f>
        <v>604.75</v>
      </c>
    </row>
    <row r="15" spans="1:22" ht="14.25">
      <c r="A15" s="2" t="s">
        <v>36</v>
      </c>
      <c r="B15" s="5"/>
      <c r="C15" s="3"/>
      <c r="D15" s="3"/>
      <c r="E15" s="5">
        <v>58.7</v>
      </c>
      <c r="F15" s="3">
        <v>6</v>
      </c>
      <c r="G15" s="3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12</v>
      </c>
      <c r="U15" s="3">
        <f t="shared" si="0"/>
        <v>10</v>
      </c>
      <c r="V15" s="5">
        <f>120+E15+120+120+120+120</f>
        <v>658.7</v>
      </c>
    </row>
    <row r="16" spans="1:16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sheetProtection/>
  <mergeCells count="9">
    <mergeCell ref="A1:V1"/>
    <mergeCell ref="Q2:S2"/>
    <mergeCell ref="T2:V2"/>
    <mergeCell ref="N2:P2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2023-09-26T06:12:46Z</cp:lastPrinted>
  <dcterms:created xsi:type="dcterms:W3CDTF">2012-08-24T22:00:27Z</dcterms:created>
  <dcterms:modified xsi:type="dcterms:W3CDTF">2023-09-26T06:13:28Z</dcterms:modified>
  <cp:category/>
  <cp:version/>
  <cp:contentType/>
  <cp:contentStatus/>
</cp:coreProperties>
</file>