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activeTab="3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<sst xmlns="http://schemas.openxmlformats.org/spreadsheetml/2006/main" count="167" uniqueCount="34">
  <si>
    <t>družstvo</t>
  </si>
  <si>
    <t>Celkem</t>
  </si>
  <si>
    <t>PÚ</t>
  </si>
  <si>
    <t>pořadí</t>
  </si>
  <si>
    <t>Body</t>
  </si>
  <si>
    <t>Součet časů</t>
  </si>
  <si>
    <t>Mirovice</t>
  </si>
  <si>
    <t>Chyšky</t>
  </si>
  <si>
    <t>Dobrošov</t>
  </si>
  <si>
    <t>Milenovice</t>
  </si>
  <si>
    <t>Žďár</t>
  </si>
  <si>
    <t>NP</t>
  </si>
  <si>
    <t>Zbelítov</t>
  </si>
  <si>
    <t>Heřmaň</t>
  </si>
  <si>
    <t>Květuš</t>
  </si>
  <si>
    <t>Přeborov</t>
  </si>
  <si>
    <t>Kestřany</t>
  </si>
  <si>
    <t>Sepekov</t>
  </si>
  <si>
    <t>Chyšky A</t>
  </si>
  <si>
    <t>Chyšky B</t>
  </si>
  <si>
    <t>Mirotice</t>
  </si>
  <si>
    <t>Milevsko</t>
  </si>
  <si>
    <t>Bernartice</t>
  </si>
  <si>
    <t>Pohárová soutěž MH "O putovní pohár starosty OSH Písek" pro rok 2021 - přípravka</t>
  </si>
  <si>
    <t>27.6.2021 Dobrošov</t>
  </si>
  <si>
    <t>15.8.2021 Žďár</t>
  </si>
  <si>
    <t>5.9.2021 Podolí I</t>
  </si>
  <si>
    <t>12.9.2021 Květuš</t>
  </si>
  <si>
    <t>19.9.2021 Mirotice</t>
  </si>
  <si>
    <t>26.9.2021 Milenovice</t>
  </si>
  <si>
    <t>Pohárová soutěž MH "O putovní pohár starosty OSH Písek" pro rok 2021 - mladší</t>
  </si>
  <si>
    <t>Pohárová soutěž MH "O putovní pohár starosty OSH Písek" pro rok 2021 - starší</t>
  </si>
  <si>
    <t>Pohárová soutěž MH "O putovní pohár starosty OSH Písek" pro rok 2021 - smíšení</t>
  </si>
  <si>
    <t>Podolí 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</si>
</sst>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2.8515625" style="0" customWidth="1"/>
    <col min="2" max="2" width="6.00390625" style="0" customWidth="1"/>
    <col min="3" max="3" width="6.8515625" style="0" customWidth="1"/>
    <col min="4" max="4" width="4.7109375" style="0" customWidth="1"/>
    <col min="5" max="5" width="7.57421875" style="0" customWidth="1"/>
    <col min="6" max="6" width="5.8515625" style="0" customWidth="1"/>
    <col min="7" max="7" width="4.57421875" style="0" customWidth="1"/>
    <col min="8" max="8" width="7.57421875" style="0" customWidth="1"/>
    <col min="9" max="9" width="5.8515625" style="0" customWidth="1"/>
    <col min="10" max="10" width="4.7109375" style="0" customWidth="1"/>
    <col min="11" max="11" width="5.8515625" style="0" customWidth="1"/>
    <col min="12" max="12" width="5.421875" style="0" customWidth="1"/>
    <col min="13" max="13" width="4.7109375" style="0" customWidth="1"/>
    <col min="14" max="14" width="5.8515625" style="0" customWidth="1"/>
    <col min="15" max="15" width="5.421875" style="0" customWidth="1"/>
    <col min="16" max="16" width="5.7109375" style="0" customWidth="1"/>
    <col min="17" max="17" width="7.00390625" style="0" customWidth="1"/>
    <col min="18" max="18" width="6.00390625" style="0" customWidth="1"/>
    <col min="19" max="19" width="5.28125" style="0" customWidth="1"/>
    <col min="20" max="20" width="5.8515625" style="0" customWidth="1"/>
    <col min="21" max="21" width="4.8515625" style="0" customWidth="1"/>
    <col min="22" max="22" width="6.8515625" style="0" customWidth="1"/>
  </cols>
  <sheetData>
    <row r="1" spans="1:22" ht="18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4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21" customHeight="1">
      <c r="A4" s="2" t="s">
        <v>15</v>
      </c>
      <c r="B4" s="4">
        <v>54.56</v>
      </c>
      <c r="C4" s="3">
        <v>3</v>
      </c>
      <c r="D4" s="3">
        <v>13</v>
      </c>
      <c r="E4" s="5">
        <v>49.06</v>
      </c>
      <c r="F4" s="3">
        <v>1</v>
      </c>
      <c r="G4" s="3">
        <v>15</v>
      </c>
      <c r="H4" s="3">
        <v>43.51</v>
      </c>
      <c r="I4" s="3">
        <v>3</v>
      </c>
      <c r="J4" s="3">
        <v>13</v>
      </c>
      <c r="K4" s="3">
        <v>41.14</v>
      </c>
      <c r="L4" s="3">
        <v>2</v>
      </c>
      <c r="M4" s="3">
        <v>14</v>
      </c>
      <c r="N4" s="3">
        <v>38.68</v>
      </c>
      <c r="O4" s="3">
        <v>1</v>
      </c>
      <c r="P4" s="3">
        <v>15</v>
      </c>
      <c r="Q4" s="3">
        <v>35.39</v>
      </c>
      <c r="R4" s="3">
        <v>1</v>
      </c>
      <c r="S4" s="3">
        <v>15</v>
      </c>
      <c r="T4" s="3">
        <v>1</v>
      </c>
      <c r="U4" s="3">
        <f aca="true" t="shared" si="0" ref="U4:U9">J4+S4+G4+D4+M4+P4</f>
        <v>85</v>
      </c>
      <c r="V4" s="5">
        <f>B4+E4+H4+Q4+K4+N4</f>
        <v>262.34</v>
      </c>
    </row>
    <row r="5" spans="1:22" ht="21" customHeight="1">
      <c r="A5" s="2" t="s">
        <v>13</v>
      </c>
      <c r="B5" s="5">
        <v>48</v>
      </c>
      <c r="C5" s="3">
        <v>2</v>
      </c>
      <c r="D5" s="3">
        <v>14</v>
      </c>
      <c r="E5" s="3">
        <v>53.41</v>
      </c>
      <c r="F5" s="3">
        <v>2</v>
      </c>
      <c r="G5" s="3">
        <v>14</v>
      </c>
      <c r="H5" s="3">
        <v>43.01</v>
      </c>
      <c r="I5" s="3">
        <v>2</v>
      </c>
      <c r="J5" s="3">
        <v>14</v>
      </c>
      <c r="K5" s="3">
        <v>43.53</v>
      </c>
      <c r="L5" s="3">
        <v>3</v>
      </c>
      <c r="M5" s="3">
        <v>13</v>
      </c>
      <c r="N5" s="3">
        <v>43.77</v>
      </c>
      <c r="O5" s="3">
        <v>2</v>
      </c>
      <c r="P5" s="3">
        <v>14</v>
      </c>
      <c r="Q5" s="3">
        <v>37.42</v>
      </c>
      <c r="R5" s="3">
        <v>2</v>
      </c>
      <c r="S5" s="3">
        <v>14</v>
      </c>
      <c r="T5" s="3">
        <v>2</v>
      </c>
      <c r="U5" s="3">
        <f t="shared" si="0"/>
        <v>83</v>
      </c>
      <c r="V5" s="5">
        <f>B5+E5+H5+Q5+K5+N5</f>
        <v>269.14</v>
      </c>
    </row>
    <row r="6" spans="1:22" ht="21" customHeight="1">
      <c r="A6" s="2" t="s">
        <v>8</v>
      </c>
      <c r="B6" s="4">
        <v>62.52</v>
      </c>
      <c r="C6" s="3">
        <v>6</v>
      </c>
      <c r="D6" s="3">
        <v>10</v>
      </c>
      <c r="E6" s="5">
        <v>108.6</v>
      </c>
      <c r="F6" s="3">
        <v>3</v>
      </c>
      <c r="G6" s="3">
        <v>13</v>
      </c>
      <c r="H6" s="3">
        <v>55.02</v>
      </c>
      <c r="I6" s="3">
        <v>5</v>
      </c>
      <c r="J6" s="3">
        <v>11</v>
      </c>
      <c r="K6" s="3">
        <v>60.3</v>
      </c>
      <c r="L6" s="3">
        <v>5</v>
      </c>
      <c r="M6" s="3">
        <v>11</v>
      </c>
      <c r="N6" s="3">
        <v>49.62</v>
      </c>
      <c r="O6" s="3">
        <v>3</v>
      </c>
      <c r="P6" s="3">
        <v>13</v>
      </c>
      <c r="Q6" s="3">
        <v>47.46</v>
      </c>
      <c r="R6" s="3">
        <v>3</v>
      </c>
      <c r="S6" s="3">
        <v>13</v>
      </c>
      <c r="T6" s="3">
        <v>3</v>
      </c>
      <c r="U6" s="3">
        <f t="shared" si="0"/>
        <v>71</v>
      </c>
      <c r="V6" s="5">
        <f>B6+E6+H6+Q6+K6+N6</f>
        <v>383.52000000000004</v>
      </c>
    </row>
    <row r="7" spans="1:22" ht="21" customHeight="1">
      <c r="A7" s="2" t="s">
        <v>17</v>
      </c>
      <c r="B7" s="4">
        <v>55.71</v>
      </c>
      <c r="C7" s="3">
        <v>4</v>
      </c>
      <c r="D7" s="3">
        <v>12</v>
      </c>
      <c r="E7" s="5"/>
      <c r="F7" s="3"/>
      <c r="G7" s="3"/>
      <c r="H7" s="3">
        <v>42.33</v>
      </c>
      <c r="I7" s="3">
        <v>1</v>
      </c>
      <c r="J7" s="3">
        <v>15</v>
      </c>
      <c r="K7" s="3">
        <v>45.45</v>
      </c>
      <c r="L7" s="3">
        <v>4</v>
      </c>
      <c r="M7" s="3">
        <v>12</v>
      </c>
      <c r="N7" s="3">
        <v>52.02</v>
      </c>
      <c r="O7" s="3">
        <v>4</v>
      </c>
      <c r="P7" s="3">
        <v>12</v>
      </c>
      <c r="Q7" s="5">
        <v>49.2</v>
      </c>
      <c r="R7" s="3">
        <v>5</v>
      </c>
      <c r="S7" s="3">
        <v>11</v>
      </c>
      <c r="T7" s="3">
        <v>4</v>
      </c>
      <c r="U7" s="3">
        <f t="shared" si="0"/>
        <v>62</v>
      </c>
      <c r="V7" s="5">
        <f>B7+120+H7+Q7+K7+N7</f>
        <v>364.71</v>
      </c>
    </row>
    <row r="8" spans="1:22" ht="21" customHeight="1">
      <c r="A8" s="2" t="s">
        <v>9</v>
      </c>
      <c r="B8" s="5">
        <v>60.71</v>
      </c>
      <c r="C8" s="3">
        <v>5</v>
      </c>
      <c r="D8" s="3">
        <v>11</v>
      </c>
      <c r="E8" s="3"/>
      <c r="F8" s="3"/>
      <c r="G8" s="3"/>
      <c r="H8" s="3">
        <v>43.67</v>
      </c>
      <c r="I8" s="3">
        <v>4</v>
      </c>
      <c r="J8" s="3">
        <v>12</v>
      </c>
      <c r="K8" s="3"/>
      <c r="L8" s="3"/>
      <c r="M8" s="3"/>
      <c r="N8" s="3"/>
      <c r="O8" s="3"/>
      <c r="P8" s="3"/>
      <c r="Q8" s="3">
        <v>47.73</v>
      </c>
      <c r="R8" s="3">
        <v>4</v>
      </c>
      <c r="S8" s="3">
        <v>12</v>
      </c>
      <c r="T8" s="3">
        <v>5</v>
      </c>
      <c r="U8" s="3">
        <f t="shared" si="0"/>
        <v>35</v>
      </c>
      <c r="V8" s="5">
        <f>B8+120+H8+Q8+K8+N8</f>
        <v>272.11</v>
      </c>
    </row>
    <row r="9" spans="1:22" ht="21" customHeight="1">
      <c r="A9" s="2" t="s">
        <v>14</v>
      </c>
      <c r="B9" s="4">
        <v>46.32</v>
      </c>
      <c r="C9" s="3">
        <v>1</v>
      </c>
      <c r="D9" s="3">
        <v>15</v>
      </c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6</v>
      </c>
      <c r="U9" s="3">
        <f t="shared" si="0"/>
        <v>15</v>
      </c>
      <c r="V9" s="5">
        <f>B9+120+120+120+120+120</f>
        <v>646.3199999999999</v>
      </c>
    </row>
    <row r="10" spans="1:22" ht="21" customHeight="1">
      <c r="A10" s="2"/>
      <c r="B10" s="4"/>
      <c r="C10" s="3"/>
      <c r="D10" s="3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9">
    <mergeCell ref="A1:V1"/>
    <mergeCell ref="T2:V2"/>
    <mergeCell ref="A2:A3"/>
    <mergeCell ref="B2:D2"/>
    <mergeCell ref="E2:G2"/>
    <mergeCell ref="H2:J2"/>
    <mergeCell ref="Q2:S2"/>
    <mergeCell ref="K2:M2"/>
    <mergeCell ref="N2:P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6.00390625" style="0" customWidth="1"/>
    <col min="4" max="4" width="4.8515625" style="0" customWidth="1"/>
    <col min="5" max="5" width="7.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1" max="11" width="7.00390625" style="0" customWidth="1"/>
    <col min="12" max="12" width="6.00390625" style="0" customWidth="1"/>
    <col min="13" max="13" width="4.8515625" style="0" customWidth="1"/>
    <col min="14" max="14" width="6.140625" style="0" customWidth="1"/>
    <col min="15" max="15" width="5.28125" style="0" customWidth="1"/>
    <col min="16" max="16" width="6.8515625" style="0" customWidth="1"/>
    <col min="17" max="17" width="5.7109375" style="0" customWidth="1"/>
    <col min="18" max="18" width="6.28125" style="0" customWidth="1"/>
    <col min="19" max="19" width="6.421875" style="0" customWidth="1"/>
    <col min="20" max="20" width="5.421875" style="0" customWidth="1"/>
    <col min="21" max="21" width="5.7109375" style="0" customWidth="1"/>
    <col min="22" max="22" width="7.140625" style="0" customWidth="1"/>
  </cols>
  <sheetData>
    <row r="1" spans="1:22" ht="19.5" customHeight="1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6.25" customHeight="1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6.5" customHeight="1">
      <c r="A4" s="2" t="s">
        <v>13</v>
      </c>
      <c r="B4" s="4">
        <v>31.85</v>
      </c>
      <c r="C4" s="3">
        <v>1</v>
      </c>
      <c r="D4" s="3">
        <v>15</v>
      </c>
      <c r="E4" s="5">
        <v>36.49</v>
      </c>
      <c r="F4" s="3">
        <v>3</v>
      </c>
      <c r="G4" s="3">
        <v>13</v>
      </c>
      <c r="H4" s="3">
        <v>26.91</v>
      </c>
      <c r="I4" s="3">
        <v>1</v>
      </c>
      <c r="J4" s="3">
        <v>15</v>
      </c>
      <c r="K4" s="3">
        <v>33.47</v>
      </c>
      <c r="L4" s="3">
        <v>4</v>
      </c>
      <c r="M4" s="3">
        <v>12</v>
      </c>
      <c r="N4" s="3">
        <v>30.08</v>
      </c>
      <c r="O4" s="3">
        <v>2</v>
      </c>
      <c r="P4" s="3">
        <v>14</v>
      </c>
      <c r="Q4" s="3">
        <v>28.74</v>
      </c>
      <c r="R4" s="3">
        <v>1</v>
      </c>
      <c r="S4" s="3">
        <v>15</v>
      </c>
      <c r="T4" s="3">
        <v>1</v>
      </c>
      <c r="U4" s="3">
        <f>J4+S4+G4+D4+M4+P4</f>
        <v>84</v>
      </c>
      <c r="V4" s="5">
        <f>B4+E4+H4+Q4+K4+N4</f>
        <v>187.53999999999996</v>
      </c>
    </row>
    <row r="5" spans="1:22" ht="14.25">
      <c r="A5" s="2" t="s">
        <v>18</v>
      </c>
      <c r="B5" s="4">
        <v>39.48</v>
      </c>
      <c r="C5" s="3">
        <v>3</v>
      </c>
      <c r="D5" s="3">
        <v>13</v>
      </c>
      <c r="E5" s="5">
        <v>32.03</v>
      </c>
      <c r="F5" s="3">
        <v>1</v>
      </c>
      <c r="G5" s="3">
        <v>15</v>
      </c>
      <c r="H5" s="3">
        <v>29.91</v>
      </c>
      <c r="I5" s="3">
        <v>3</v>
      </c>
      <c r="J5" s="3">
        <v>13</v>
      </c>
      <c r="K5" s="5">
        <v>32.9</v>
      </c>
      <c r="L5" s="3">
        <v>3</v>
      </c>
      <c r="M5" s="3">
        <v>13</v>
      </c>
      <c r="N5" s="3">
        <v>26.59</v>
      </c>
      <c r="O5" s="3">
        <v>1</v>
      </c>
      <c r="P5" s="3">
        <v>15</v>
      </c>
      <c r="Q5" s="3">
        <v>29.26</v>
      </c>
      <c r="R5" s="3">
        <v>2</v>
      </c>
      <c r="S5" s="3">
        <v>14</v>
      </c>
      <c r="T5" s="3">
        <v>2</v>
      </c>
      <c r="U5" s="3">
        <f aca="true" t="shared" si="0" ref="U5:U13">J5+S5+G5+D5+M5+P5</f>
        <v>83</v>
      </c>
      <c r="V5" s="5">
        <f>B5+E5+H5+Q5+K5+N5</f>
        <v>190.17</v>
      </c>
    </row>
    <row r="6" spans="1:22" ht="14.25">
      <c r="A6" s="2" t="s">
        <v>15</v>
      </c>
      <c r="B6" s="3">
        <v>50.74</v>
      </c>
      <c r="C6" s="3">
        <v>6</v>
      </c>
      <c r="D6" s="3">
        <v>10</v>
      </c>
      <c r="E6" s="3">
        <v>36.47</v>
      </c>
      <c r="F6" s="3">
        <v>2</v>
      </c>
      <c r="G6" s="3">
        <v>14</v>
      </c>
      <c r="H6" s="3">
        <v>51.15</v>
      </c>
      <c r="I6" s="3">
        <v>8</v>
      </c>
      <c r="J6" s="3">
        <v>8</v>
      </c>
      <c r="K6" s="3">
        <v>32.41</v>
      </c>
      <c r="L6" s="3">
        <v>2</v>
      </c>
      <c r="M6" s="3">
        <v>14</v>
      </c>
      <c r="N6" s="3">
        <v>34.99</v>
      </c>
      <c r="O6" s="3">
        <v>4</v>
      </c>
      <c r="P6" s="3">
        <v>12</v>
      </c>
      <c r="Q6" s="3">
        <v>32.32</v>
      </c>
      <c r="R6" s="3">
        <v>3</v>
      </c>
      <c r="S6" s="3">
        <v>13</v>
      </c>
      <c r="T6" s="3">
        <v>3</v>
      </c>
      <c r="U6" s="3">
        <f>J6+S6+G6+D6+M6+P6</f>
        <v>71</v>
      </c>
      <c r="V6" s="5">
        <f>B6+E6+H6+Q6+K6+N6</f>
        <v>238.08</v>
      </c>
    </row>
    <row r="7" spans="1:22" ht="14.25">
      <c r="A7" s="2" t="s">
        <v>8</v>
      </c>
      <c r="B7" s="4">
        <v>44.65</v>
      </c>
      <c r="C7" s="3">
        <v>5</v>
      </c>
      <c r="D7" s="3">
        <v>11</v>
      </c>
      <c r="E7" s="5">
        <v>38.1</v>
      </c>
      <c r="F7" s="3">
        <v>4</v>
      </c>
      <c r="G7" s="3">
        <v>12</v>
      </c>
      <c r="H7" s="3">
        <v>41.04</v>
      </c>
      <c r="I7" s="3">
        <v>6</v>
      </c>
      <c r="J7" s="3">
        <v>10</v>
      </c>
      <c r="K7" s="3">
        <v>46.86</v>
      </c>
      <c r="L7" s="3">
        <v>6</v>
      </c>
      <c r="M7" s="3">
        <v>10</v>
      </c>
      <c r="N7" s="3">
        <v>40.78</v>
      </c>
      <c r="O7" s="3">
        <v>5</v>
      </c>
      <c r="P7" s="3">
        <v>11</v>
      </c>
      <c r="Q7" s="3">
        <v>38.15</v>
      </c>
      <c r="R7" s="3">
        <v>7</v>
      </c>
      <c r="S7" s="3">
        <v>9</v>
      </c>
      <c r="T7" s="3">
        <v>4</v>
      </c>
      <c r="U7" s="3">
        <f t="shared" si="0"/>
        <v>63</v>
      </c>
      <c r="V7" s="5">
        <f>B7+E7+H7+Q7+K7+N7</f>
        <v>249.58</v>
      </c>
    </row>
    <row r="8" spans="1:22" ht="14.25">
      <c r="A8" s="2" t="s">
        <v>19</v>
      </c>
      <c r="B8" s="5"/>
      <c r="C8" s="3">
        <v>4</v>
      </c>
      <c r="D8" s="3">
        <v>12</v>
      </c>
      <c r="E8" s="3">
        <v>43.33</v>
      </c>
      <c r="F8" s="3">
        <v>6</v>
      </c>
      <c r="G8" s="3">
        <v>10</v>
      </c>
      <c r="H8" s="3">
        <v>50.43</v>
      </c>
      <c r="I8" s="3">
        <v>7</v>
      </c>
      <c r="J8" s="3">
        <v>9</v>
      </c>
      <c r="K8" s="3">
        <v>39.01</v>
      </c>
      <c r="L8" s="3">
        <v>5</v>
      </c>
      <c r="M8" s="3">
        <v>11</v>
      </c>
      <c r="N8" s="3">
        <v>53.13</v>
      </c>
      <c r="O8" s="3">
        <v>7</v>
      </c>
      <c r="P8" s="3">
        <v>9</v>
      </c>
      <c r="Q8" s="3">
        <v>34.19</v>
      </c>
      <c r="R8" s="3">
        <v>5</v>
      </c>
      <c r="S8" s="3">
        <v>11</v>
      </c>
      <c r="T8" s="3">
        <v>5</v>
      </c>
      <c r="U8" s="3">
        <f>J8+S8+G8+D8+M8+P8</f>
        <v>62</v>
      </c>
      <c r="V8" s="5">
        <f>120+E8+H8+Q8+K8+N8</f>
        <v>340.09</v>
      </c>
    </row>
    <row r="9" spans="1:22" ht="14.25">
      <c r="A9" s="2" t="s">
        <v>16</v>
      </c>
      <c r="B9" s="4">
        <v>52.7</v>
      </c>
      <c r="C9" s="3">
        <v>8</v>
      </c>
      <c r="D9" s="3">
        <v>8</v>
      </c>
      <c r="E9" s="5">
        <v>52.42</v>
      </c>
      <c r="F9" s="3">
        <v>7</v>
      </c>
      <c r="G9" s="3">
        <v>9</v>
      </c>
      <c r="H9" s="3">
        <v>36.84</v>
      </c>
      <c r="I9" s="3">
        <v>5</v>
      </c>
      <c r="J9" s="3">
        <v>11</v>
      </c>
      <c r="K9" s="3"/>
      <c r="L9" s="3"/>
      <c r="M9" s="3"/>
      <c r="N9" s="3">
        <v>36.72</v>
      </c>
      <c r="O9" s="3">
        <v>3</v>
      </c>
      <c r="P9" s="3">
        <v>13</v>
      </c>
      <c r="Q9" s="3">
        <v>35.22</v>
      </c>
      <c r="R9" s="3">
        <v>6</v>
      </c>
      <c r="S9" s="3">
        <v>10</v>
      </c>
      <c r="T9" s="3">
        <v>6</v>
      </c>
      <c r="U9" s="3">
        <f>J9+S9+G9+D9+M9+P9</f>
        <v>51</v>
      </c>
      <c r="V9" s="5">
        <f>B9+E9+H9+Q9+120+N9</f>
        <v>333.9</v>
      </c>
    </row>
    <row r="10" spans="1:22" ht="14.25">
      <c r="A10" s="2" t="s">
        <v>20</v>
      </c>
      <c r="B10" s="5">
        <v>35.28</v>
      </c>
      <c r="C10" s="3">
        <v>2</v>
      </c>
      <c r="D10" s="3">
        <v>14</v>
      </c>
      <c r="E10" s="3"/>
      <c r="F10" s="3"/>
      <c r="G10" s="3"/>
      <c r="H10" s="3">
        <v>34.59</v>
      </c>
      <c r="I10" s="3">
        <v>4</v>
      </c>
      <c r="J10" s="3">
        <v>12</v>
      </c>
      <c r="K10" s="3"/>
      <c r="L10" s="3"/>
      <c r="M10" s="3"/>
      <c r="N10" s="3">
        <v>41.89</v>
      </c>
      <c r="O10" s="3">
        <v>6</v>
      </c>
      <c r="P10" s="3">
        <v>10</v>
      </c>
      <c r="Q10" s="3">
        <v>33.79</v>
      </c>
      <c r="R10" s="3">
        <v>4</v>
      </c>
      <c r="S10" s="3">
        <v>12</v>
      </c>
      <c r="T10" s="3">
        <v>7</v>
      </c>
      <c r="U10" s="3">
        <f>J10+S10+G10+D10+M10+P10</f>
        <v>48</v>
      </c>
      <c r="V10" s="5">
        <f>B10+120+H10+Q10+120+N10</f>
        <v>385.54999999999995</v>
      </c>
    </row>
    <row r="11" spans="1:22" ht="14.25">
      <c r="A11" s="2" t="s">
        <v>21</v>
      </c>
      <c r="B11" s="4">
        <v>61.85</v>
      </c>
      <c r="C11" s="3">
        <v>9</v>
      </c>
      <c r="D11" s="3">
        <v>7</v>
      </c>
      <c r="E11" s="5">
        <v>41.09</v>
      </c>
      <c r="F11" s="3">
        <v>5</v>
      </c>
      <c r="G11" s="3">
        <v>11</v>
      </c>
      <c r="H11" s="3">
        <v>28.86</v>
      </c>
      <c r="I11" s="3">
        <v>2</v>
      </c>
      <c r="J11" s="3">
        <v>14</v>
      </c>
      <c r="K11" s="3"/>
      <c r="L11" s="3"/>
      <c r="M11" s="3"/>
      <c r="N11" s="3"/>
      <c r="O11" s="3"/>
      <c r="P11" s="3"/>
      <c r="Q11" s="3"/>
      <c r="R11" s="3"/>
      <c r="S11" s="3"/>
      <c r="T11" s="3">
        <v>8</v>
      </c>
      <c r="U11" s="3">
        <f t="shared" si="0"/>
        <v>32</v>
      </c>
      <c r="V11" s="5">
        <f>B11+E11+H11+120+120+120</f>
        <v>491.8</v>
      </c>
    </row>
    <row r="12" spans="1:22" ht="14.25">
      <c r="A12" s="2" t="s">
        <v>14</v>
      </c>
      <c r="B12" s="5">
        <v>52.44</v>
      </c>
      <c r="C12" s="3">
        <v>7</v>
      </c>
      <c r="D12" s="3">
        <v>9</v>
      </c>
      <c r="E12" s="3"/>
      <c r="F12" s="3"/>
      <c r="G12" s="3"/>
      <c r="H12" s="3"/>
      <c r="I12" s="3"/>
      <c r="J12" s="3"/>
      <c r="K12" s="3">
        <v>32.32</v>
      </c>
      <c r="L12" s="3">
        <v>1</v>
      </c>
      <c r="M12" s="3">
        <v>15</v>
      </c>
      <c r="N12" s="3"/>
      <c r="O12" s="3"/>
      <c r="P12" s="3"/>
      <c r="Q12" s="3"/>
      <c r="R12" s="3"/>
      <c r="S12" s="3"/>
      <c r="T12" s="3">
        <v>9</v>
      </c>
      <c r="U12" s="3">
        <f t="shared" si="0"/>
        <v>24</v>
      </c>
      <c r="V12" s="5">
        <f>B12+120+120+120+K12+120</f>
        <v>564.76</v>
      </c>
    </row>
    <row r="13" spans="1:22" ht="14.25">
      <c r="A13" s="2" t="s">
        <v>17</v>
      </c>
      <c r="B13" s="5"/>
      <c r="C13" s="3"/>
      <c r="D13" s="3"/>
      <c r="E13" s="3"/>
      <c r="F13" s="3"/>
      <c r="G13" s="3"/>
      <c r="H13" s="3">
        <v>60.65</v>
      </c>
      <c r="I13" s="3">
        <v>9</v>
      </c>
      <c r="J13" s="3">
        <v>7</v>
      </c>
      <c r="K13" s="3"/>
      <c r="L13" s="3"/>
      <c r="M13" s="3"/>
      <c r="N13" s="3"/>
      <c r="O13" s="3"/>
      <c r="P13" s="3"/>
      <c r="Q13" s="3"/>
      <c r="R13" s="3"/>
      <c r="S13" s="3"/>
      <c r="T13" s="3">
        <v>10</v>
      </c>
      <c r="U13" s="3">
        <f t="shared" si="0"/>
        <v>7</v>
      </c>
      <c r="V13" s="5">
        <f>120+120+H13+120+120+120</f>
        <v>660.65</v>
      </c>
    </row>
  </sheetData>
  <sheetProtection/>
  <mergeCells count="9">
    <mergeCell ref="A1:V1"/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T6" sqref="T6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140625" style="0" customWidth="1"/>
    <col min="4" max="4" width="4.57421875" style="0" customWidth="1"/>
    <col min="5" max="5" width="6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6.00390625" style="0" customWidth="1"/>
    <col min="13" max="13" width="5.8515625" style="0" customWidth="1"/>
    <col min="14" max="15" width="6.140625" style="0" customWidth="1"/>
    <col min="16" max="16" width="6.28125" style="0" customWidth="1"/>
    <col min="17" max="17" width="6.00390625" style="0" customWidth="1"/>
    <col min="18" max="18" width="5.7109375" style="0" customWidth="1"/>
    <col min="19" max="19" width="6.00390625" style="0" customWidth="1"/>
    <col min="20" max="20" width="5.421875" style="0" customWidth="1"/>
    <col min="21" max="21" width="6.28125" style="0" customWidth="1"/>
    <col min="22" max="22" width="8.28125" style="0" customWidth="1"/>
  </cols>
  <sheetData>
    <row r="1" spans="1:22" ht="18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4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4.25">
      <c r="A4" s="2" t="s">
        <v>8</v>
      </c>
      <c r="B4" s="4">
        <v>32.07</v>
      </c>
      <c r="C4" s="3">
        <v>3</v>
      </c>
      <c r="D4" s="3">
        <v>13</v>
      </c>
      <c r="E4" s="5">
        <v>31.43</v>
      </c>
      <c r="F4" s="3">
        <v>3</v>
      </c>
      <c r="G4" s="3">
        <v>13</v>
      </c>
      <c r="H4" s="3">
        <v>22.89</v>
      </c>
      <c r="I4" s="3">
        <v>1</v>
      </c>
      <c r="J4" s="3">
        <v>15</v>
      </c>
      <c r="K4" s="5">
        <v>25.9</v>
      </c>
      <c r="L4" s="3">
        <v>1</v>
      </c>
      <c r="M4" s="3">
        <v>15</v>
      </c>
      <c r="N4" s="3">
        <v>25.84</v>
      </c>
      <c r="O4" s="3">
        <v>1</v>
      </c>
      <c r="P4" s="3">
        <v>15</v>
      </c>
      <c r="Q4" s="3">
        <v>23.76</v>
      </c>
      <c r="R4" s="3">
        <v>1</v>
      </c>
      <c r="S4" s="3">
        <v>15</v>
      </c>
      <c r="T4" s="3">
        <v>1</v>
      </c>
      <c r="U4" s="3">
        <f>J4+S4+G4+D4+M4+P4</f>
        <v>86</v>
      </c>
      <c r="V4" s="5">
        <f>B4+E4+H4+Q4+K4+N4</f>
        <v>161.89000000000001</v>
      </c>
    </row>
    <row r="5" spans="1:22" ht="14.25">
      <c r="A5" s="2" t="s">
        <v>13</v>
      </c>
      <c r="B5" s="4">
        <v>33.05</v>
      </c>
      <c r="C5" s="3">
        <v>4</v>
      </c>
      <c r="D5" s="3">
        <v>12</v>
      </c>
      <c r="E5" s="5">
        <v>29.73</v>
      </c>
      <c r="F5" s="3">
        <v>1</v>
      </c>
      <c r="G5" s="3">
        <v>15</v>
      </c>
      <c r="H5" s="3">
        <v>26.24</v>
      </c>
      <c r="I5" s="3">
        <v>2</v>
      </c>
      <c r="J5" s="3">
        <v>14</v>
      </c>
      <c r="K5" s="3">
        <v>26.43</v>
      </c>
      <c r="L5" s="3">
        <v>3</v>
      </c>
      <c r="M5" s="3">
        <v>13</v>
      </c>
      <c r="N5" s="3">
        <v>30.87</v>
      </c>
      <c r="O5" s="3">
        <v>4</v>
      </c>
      <c r="P5" s="3">
        <v>12</v>
      </c>
      <c r="Q5" s="3">
        <v>26.39</v>
      </c>
      <c r="R5" s="3">
        <v>2</v>
      </c>
      <c r="S5" s="3">
        <v>14</v>
      </c>
      <c r="T5" s="3">
        <v>2</v>
      </c>
      <c r="U5" s="3">
        <f aca="true" t="shared" si="0" ref="U5:U16">J5+S5+G5+D5+M5+P5</f>
        <v>80</v>
      </c>
      <c r="V5" s="5">
        <f>B5+E5+H5+Q5+K5+N5</f>
        <v>172.71</v>
      </c>
    </row>
    <row r="6" spans="1:22" ht="14.25">
      <c r="A6" s="2" t="s">
        <v>7</v>
      </c>
      <c r="B6" s="3">
        <v>30.72</v>
      </c>
      <c r="C6" s="3">
        <v>2</v>
      </c>
      <c r="D6" s="3">
        <v>14</v>
      </c>
      <c r="E6" s="3">
        <v>30.71</v>
      </c>
      <c r="F6" s="3">
        <v>2</v>
      </c>
      <c r="G6" s="3">
        <v>14</v>
      </c>
      <c r="H6" s="3">
        <v>28.54</v>
      </c>
      <c r="I6" s="3">
        <v>3</v>
      </c>
      <c r="J6" s="3">
        <v>13</v>
      </c>
      <c r="K6" s="3">
        <v>26.28</v>
      </c>
      <c r="L6" s="3">
        <v>2</v>
      </c>
      <c r="M6" s="3">
        <v>14</v>
      </c>
      <c r="N6" s="3">
        <v>27.04</v>
      </c>
      <c r="O6" s="3">
        <v>2</v>
      </c>
      <c r="P6" s="3">
        <v>14</v>
      </c>
      <c r="Q6" s="3" t="s">
        <v>11</v>
      </c>
      <c r="R6" s="3">
        <v>12</v>
      </c>
      <c r="S6" s="3">
        <v>4</v>
      </c>
      <c r="T6" s="3">
        <v>3</v>
      </c>
      <c r="U6" s="3">
        <f t="shared" si="0"/>
        <v>73</v>
      </c>
      <c r="V6" s="5">
        <f>B6+E6+H6+120+K6+N6</f>
        <v>263.29</v>
      </c>
    </row>
    <row r="7" spans="1:22" ht="14.25">
      <c r="A7" s="2" t="s">
        <v>10</v>
      </c>
      <c r="B7" s="4">
        <v>36.36</v>
      </c>
      <c r="C7" s="3">
        <v>7</v>
      </c>
      <c r="D7" s="3">
        <v>9</v>
      </c>
      <c r="E7" s="5">
        <v>37.11</v>
      </c>
      <c r="F7" s="3">
        <v>4</v>
      </c>
      <c r="G7" s="3">
        <v>12</v>
      </c>
      <c r="H7" s="3">
        <v>30.52</v>
      </c>
      <c r="I7" s="3">
        <v>6</v>
      </c>
      <c r="J7" s="3">
        <v>10</v>
      </c>
      <c r="K7" s="3">
        <v>36.18</v>
      </c>
      <c r="L7" s="3">
        <v>6</v>
      </c>
      <c r="M7" s="3">
        <v>10</v>
      </c>
      <c r="N7" s="3">
        <v>27.72</v>
      </c>
      <c r="O7" s="3">
        <v>3</v>
      </c>
      <c r="P7" s="3">
        <v>13</v>
      </c>
      <c r="Q7" s="5">
        <v>29.2</v>
      </c>
      <c r="R7" s="3">
        <v>3</v>
      </c>
      <c r="S7" s="3">
        <v>13</v>
      </c>
      <c r="T7" s="3">
        <v>4</v>
      </c>
      <c r="U7" s="3">
        <f t="shared" si="0"/>
        <v>67</v>
      </c>
      <c r="V7" s="5">
        <f>B7+E7+H7+Q7+K7+N7</f>
        <v>197.09</v>
      </c>
    </row>
    <row r="8" spans="1:22" ht="14.25">
      <c r="A8" s="2" t="s">
        <v>6</v>
      </c>
      <c r="B8" s="5">
        <v>33.9</v>
      </c>
      <c r="C8" s="3">
        <v>5</v>
      </c>
      <c r="D8" s="3">
        <v>11</v>
      </c>
      <c r="E8" s="3">
        <v>50.27</v>
      </c>
      <c r="F8" s="3">
        <v>6</v>
      </c>
      <c r="G8" s="3">
        <v>10</v>
      </c>
      <c r="H8" s="3">
        <v>39.05</v>
      </c>
      <c r="I8" s="3">
        <v>8</v>
      </c>
      <c r="J8" s="3">
        <v>8</v>
      </c>
      <c r="K8" s="3">
        <v>40.11</v>
      </c>
      <c r="L8" s="3">
        <v>7</v>
      </c>
      <c r="M8" s="3">
        <v>9</v>
      </c>
      <c r="N8" s="3">
        <v>39.71</v>
      </c>
      <c r="O8" s="3">
        <v>5</v>
      </c>
      <c r="P8" s="3">
        <v>11</v>
      </c>
      <c r="Q8" s="3">
        <v>29.97</v>
      </c>
      <c r="R8" s="3">
        <v>4</v>
      </c>
      <c r="S8" s="3">
        <v>12</v>
      </c>
      <c r="T8" s="3">
        <v>5</v>
      </c>
      <c r="U8" s="3">
        <f t="shared" si="0"/>
        <v>61</v>
      </c>
      <c r="V8" s="5">
        <f>B8+E8+H8+Q8+K8+N8</f>
        <v>233.01000000000002</v>
      </c>
    </row>
    <row r="9" spans="1:22" ht="14.25">
      <c r="A9" s="2" t="s">
        <v>16</v>
      </c>
      <c r="B9" s="4">
        <v>39.67</v>
      </c>
      <c r="C9" s="3">
        <v>8</v>
      </c>
      <c r="D9" s="3">
        <v>8</v>
      </c>
      <c r="E9" s="5">
        <v>45.2</v>
      </c>
      <c r="F9" s="3">
        <v>5</v>
      </c>
      <c r="G9" s="3">
        <v>11</v>
      </c>
      <c r="H9" s="3">
        <v>29.52</v>
      </c>
      <c r="I9" s="3">
        <v>4</v>
      </c>
      <c r="J9" s="3">
        <v>12</v>
      </c>
      <c r="K9" s="3"/>
      <c r="L9" s="3"/>
      <c r="M9" s="3"/>
      <c r="N9" s="3">
        <v>87.13</v>
      </c>
      <c r="O9" s="3">
        <v>7</v>
      </c>
      <c r="P9" s="3">
        <v>9</v>
      </c>
      <c r="Q9" s="3">
        <v>30.32</v>
      </c>
      <c r="R9" s="3">
        <v>5</v>
      </c>
      <c r="S9" s="3">
        <v>11</v>
      </c>
      <c r="T9" s="3">
        <v>6</v>
      </c>
      <c r="U9" s="3">
        <f>J9+S9+G9+D9+M9+P9</f>
        <v>51</v>
      </c>
      <c r="V9" s="5">
        <f>B9+E9+H9+Q9+120+N9</f>
        <v>351.84000000000003</v>
      </c>
    </row>
    <row r="10" spans="1:22" ht="14.25">
      <c r="A10" s="2" t="s">
        <v>9</v>
      </c>
      <c r="B10" s="5">
        <v>83.07</v>
      </c>
      <c r="C10" s="3">
        <v>9</v>
      </c>
      <c r="D10" s="3">
        <v>7</v>
      </c>
      <c r="E10" s="3"/>
      <c r="F10" s="3"/>
      <c r="G10" s="3"/>
      <c r="H10" s="3">
        <v>36.73</v>
      </c>
      <c r="I10" s="3">
        <v>7</v>
      </c>
      <c r="J10" s="3">
        <v>9</v>
      </c>
      <c r="K10" s="3">
        <v>47.11</v>
      </c>
      <c r="L10" s="3">
        <v>8</v>
      </c>
      <c r="M10" s="3">
        <v>8</v>
      </c>
      <c r="N10" s="3">
        <v>40.18</v>
      </c>
      <c r="O10" s="3">
        <v>6</v>
      </c>
      <c r="P10" s="3">
        <v>10</v>
      </c>
      <c r="Q10" s="3">
        <v>32.53</v>
      </c>
      <c r="R10" s="3">
        <v>8</v>
      </c>
      <c r="S10" s="3">
        <v>8</v>
      </c>
      <c r="T10" s="3">
        <v>7</v>
      </c>
      <c r="U10" s="3">
        <f t="shared" si="0"/>
        <v>42</v>
      </c>
      <c r="V10" s="5">
        <f>B10+120+H10+Q10+K10+N10</f>
        <v>359.62</v>
      </c>
    </row>
    <row r="11" spans="1:22" ht="14.25">
      <c r="A11" s="2" t="s">
        <v>14</v>
      </c>
      <c r="B11" s="4">
        <v>24.22</v>
      </c>
      <c r="C11" s="3">
        <v>1</v>
      </c>
      <c r="D11" s="3">
        <v>15</v>
      </c>
      <c r="E11" s="5"/>
      <c r="F11" s="3"/>
      <c r="G11" s="3"/>
      <c r="H11" s="3">
        <v>69.68</v>
      </c>
      <c r="I11" s="3">
        <v>11</v>
      </c>
      <c r="J11" s="3">
        <v>5</v>
      </c>
      <c r="K11" s="3">
        <v>30.38</v>
      </c>
      <c r="L11" s="3">
        <v>5</v>
      </c>
      <c r="M11" s="3">
        <v>11</v>
      </c>
      <c r="N11" s="3"/>
      <c r="O11" s="3"/>
      <c r="P11" s="3"/>
      <c r="Q11" s="3">
        <v>31.96</v>
      </c>
      <c r="R11" s="3">
        <v>7</v>
      </c>
      <c r="S11" s="3">
        <v>9</v>
      </c>
      <c r="T11" s="3">
        <v>8</v>
      </c>
      <c r="U11" s="3">
        <f>J11+S11+G11+D11+M11+P11</f>
        <v>40</v>
      </c>
      <c r="V11" s="5">
        <f>B11+120+H11+Q11+K11+120</f>
        <v>396.24</v>
      </c>
    </row>
    <row r="12" spans="1:22" ht="14.25">
      <c r="A12" s="2" t="s">
        <v>22</v>
      </c>
      <c r="B12" s="5" t="s">
        <v>11</v>
      </c>
      <c r="C12" s="3">
        <v>11</v>
      </c>
      <c r="D12" s="3">
        <v>5</v>
      </c>
      <c r="E12" s="3"/>
      <c r="F12" s="3"/>
      <c r="G12" s="3"/>
      <c r="H12" s="5">
        <v>30.2</v>
      </c>
      <c r="I12" s="3">
        <v>5</v>
      </c>
      <c r="J12" s="3">
        <v>11</v>
      </c>
      <c r="K12" s="3">
        <v>28.49</v>
      </c>
      <c r="L12" s="3">
        <v>4</v>
      </c>
      <c r="M12" s="3">
        <v>12</v>
      </c>
      <c r="N12" s="3"/>
      <c r="O12" s="3"/>
      <c r="P12" s="3"/>
      <c r="Q12" s="5">
        <v>30.4</v>
      </c>
      <c r="R12" s="3">
        <v>6</v>
      </c>
      <c r="S12" s="3">
        <v>10</v>
      </c>
      <c r="T12" s="3">
        <v>9</v>
      </c>
      <c r="U12" s="3">
        <f t="shared" si="0"/>
        <v>38</v>
      </c>
      <c r="V12" s="5">
        <f>120+120+H12+Q12+K12+120</f>
        <v>449.09</v>
      </c>
    </row>
    <row r="13" spans="1:22" ht="14.25">
      <c r="A13" s="2" t="s">
        <v>20</v>
      </c>
      <c r="B13" s="5" t="s">
        <v>11</v>
      </c>
      <c r="C13" s="3">
        <v>11</v>
      </c>
      <c r="D13" s="3">
        <v>5</v>
      </c>
      <c r="E13" s="3"/>
      <c r="F13" s="3"/>
      <c r="G13" s="3"/>
      <c r="H13" s="3">
        <v>47.97</v>
      </c>
      <c r="I13" s="3">
        <v>10</v>
      </c>
      <c r="J13" s="3">
        <v>6</v>
      </c>
      <c r="K13" s="3"/>
      <c r="L13" s="3"/>
      <c r="M13" s="3"/>
      <c r="N13" s="3" t="s">
        <v>11</v>
      </c>
      <c r="O13" s="3">
        <v>8</v>
      </c>
      <c r="P13" s="3">
        <v>8</v>
      </c>
      <c r="Q13" s="3" t="s">
        <v>11</v>
      </c>
      <c r="R13" s="3">
        <v>12</v>
      </c>
      <c r="S13" s="3">
        <v>4</v>
      </c>
      <c r="T13" s="3">
        <v>10</v>
      </c>
      <c r="U13" s="3">
        <f t="shared" si="0"/>
        <v>23</v>
      </c>
      <c r="V13" s="5">
        <f>120+120+H13+120+120+120</f>
        <v>647.97</v>
      </c>
    </row>
    <row r="14" spans="1:22" ht="14.25">
      <c r="A14" s="2" t="s">
        <v>21</v>
      </c>
      <c r="B14" s="5"/>
      <c r="C14" s="3"/>
      <c r="D14" s="3"/>
      <c r="E14" s="3"/>
      <c r="F14" s="3"/>
      <c r="G14" s="3"/>
      <c r="H14" s="3"/>
      <c r="I14" s="3"/>
      <c r="J14" s="3"/>
      <c r="K14" s="3">
        <v>77.26</v>
      </c>
      <c r="L14" s="3">
        <v>9</v>
      </c>
      <c r="M14" s="3">
        <v>7</v>
      </c>
      <c r="N14" s="3"/>
      <c r="O14" s="3"/>
      <c r="P14" s="3"/>
      <c r="Q14" s="3">
        <v>59.14</v>
      </c>
      <c r="R14" s="3">
        <v>9</v>
      </c>
      <c r="S14" s="3">
        <v>7</v>
      </c>
      <c r="T14" s="3">
        <v>11</v>
      </c>
      <c r="U14" s="3">
        <f>J14+S14+G14+D14+M14+P14</f>
        <v>14</v>
      </c>
      <c r="V14" s="5">
        <f>120+120+Q14+120+120+K14</f>
        <v>616.4</v>
      </c>
    </row>
    <row r="15" spans="1:22" ht="14.25">
      <c r="A15" s="2" t="s">
        <v>12</v>
      </c>
      <c r="B15" s="5">
        <v>34.99</v>
      </c>
      <c r="C15" s="3">
        <v>6</v>
      </c>
      <c r="D15" s="3">
        <v>10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 t="s">
        <v>11</v>
      </c>
      <c r="R15" s="3">
        <v>12</v>
      </c>
      <c r="S15" s="3">
        <v>4</v>
      </c>
      <c r="T15" s="3">
        <v>12</v>
      </c>
      <c r="U15" s="3">
        <f t="shared" si="0"/>
        <v>14</v>
      </c>
      <c r="V15" s="5">
        <f>B15+120+120+120+120+120</f>
        <v>634.99</v>
      </c>
    </row>
    <row r="16" spans="1:22" ht="14.25">
      <c r="A16" s="2" t="s">
        <v>33</v>
      </c>
      <c r="B16" s="5"/>
      <c r="C16" s="3"/>
      <c r="D16" s="3"/>
      <c r="E16" s="3"/>
      <c r="F16" s="3"/>
      <c r="G16" s="3"/>
      <c r="H16" s="3">
        <v>40.74</v>
      </c>
      <c r="I16" s="3">
        <v>9</v>
      </c>
      <c r="J16" s="3">
        <v>7</v>
      </c>
      <c r="K16" s="3"/>
      <c r="L16" s="3"/>
      <c r="M16" s="3"/>
      <c r="N16" s="3"/>
      <c r="O16" s="3"/>
      <c r="P16" s="3"/>
      <c r="Q16" s="3"/>
      <c r="R16" s="3"/>
      <c r="S16" s="3"/>
      <c r="T16" s="3">
        <v>13</v>
      </c>
      <c r="U16" s="3">
        <f t="shared" si="0"/>
        <v>7</v>
      </c>
      <c r="V16" s="5">
        <f>120+120+H16+120+120+120</f>
        <v>640.74</v>
      </c>
    </row>
  </sheetData>
  <sheetProtection/>
  <mergeCells count="9">
    <mergeCell ref="A1:V1"/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5.28125" style="0" customWidth="1"/>
    <col min="8" max="8" width="6.7109375" style="0" customWidth="1"/>
    <col min="9" max="9" width="6.00390625" style="0" customWidth="1"/>
    <col min="10" max="10" width="4.8515625" style="0" customWidth="1"/>
    <col min="11" max="11" width="6.8515625" style="0" customWidth="1"/>
    <col min="12" max="12" width="5.8515625" style="0" customWidth="1"/>
    <col min="13" max="13" width="6.0039062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6.421875" style="0" customWidth="1"/>
    <col min="18" max="18" width="6.57421875" style="0" customWidth="1"/>
    <col min="19" max="19" width="6.28125" style="0" customWidth="1"/>
    <col min="20" max="20" width="5.57421875" style="0" customWidth="1"/>
    <col min="21" max="21" width="6.57421875" style="0" customWidth="1"/>
    <col min="22" max="22" width="7.28125" style="0" customWidth="1"/>
  </cols>
  <sheetData>
    <row r="1" spans="1:22" ht="18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4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4.25">
      <c r="A4" s="2" t="s">
        <v>13</v>
      </c>
      <c r="B4" s="4">
        <v>31.59</v>
      </c>
      <c r="C4" s="3">
        <v>1</v>
      </c>
      <c r="D4" s="3">
        <v>15</v>
      </c>
      <c r="E4" s="5" t="s">
        <v>11</v>
      </c>
      <c r="F4" s="3">
        <v>5</v>
      </c>
      <c r="G4" s="3">
        <v>11</v>
      </c>
      <c r="H4" s="5">
        <v>30</v>
      </c>
      <c r="I4" s="3">
        <v>2</v>
      </c>
      <c r="J4" s="3">
        <v>14</v>
      </c>
      <c r="K4" s="3">
        <v>30.72</v>
      </c>
      <c r="L4" s="3">
        <v>1</v>
      </c>
      <c r="M4" s="3">
        <v>15</v>
      </c>
      <c r="N4" s="3">
        <v>28.35</v>
      </c>
      <c r="O4" s="3">
        <v>2</v>
      </c>
      <c r="P4" s="3">
        <v>14</v>
      </c>
      <c r="Q4" s="3">
        <v>22.86</v>
      </c>
      <c r="R4" s="3">
        <v>1</v>
      </c>
      <c r="S4" s="3">
        <v>15</v>
      </c>
      <c r="T4" s="3">
        <v>1</v>
      </c>
      <c r="U4" s="3">
        <f>J4+S4+G4+D4+M4+P4</f>
        <v>84</v>
      </c>
      <c r="V4" s="5">
        <f>B4+120+H4+Q4+K4+N4</f>
        <v>263.52</v>
      </c>
    </row>
    <row r="5" spans="1:22" ht="14.25">
      <c r="A5" s="2" t="s">
        <v>7</v>
      </c>
      <c r="B5" s="3">
        <v>32.34</v>
      </c>
      <c r="C5" s="3">
        <v>2</v>
      </c>
      <c r="D5" s="3">
        <v>14</v>
      </c>
      <c r="E5" s="3">
        <v>39.07</v>
      </c>
      <c r="F5" s="3">
        <v>2</v>
      </c>
      <c r="G5" s="3">
        <v>14</v>
      </c>
      <c r="H5" s="3">
        <v>28.38</v>
      </c>
      <c r="I5" s="3">
        <v>1</v>
      </c>
      <c r="J5" s="3">
        <v>15</v>
      </c>
      <c r="K5" s="3">
        <v>33.73</v>
      </c>
      <c r="L5" s="3">
        <v>3</v>
      </c>
      <c r="M5" s="3">
        <v>13</v>
      </c>
      <c r="N5" s="3">
        <v>34.04</v>
      </c>
      <c r="O5" s="3">
        <v>3</v>
      </c>
      <c r="P5" s="3">
        <v>13</v>
      </c>
      <c r="Q5" s="3">
        <v>28.23</v>
      </c>
      <c r="R5" s="3">
        <v>3</v>
      </c>
      <c r="S5" s="3">
        <v>13</v>
      </c>
      <c r="T5" s="3">
        <v>2</v>
      </c>
      <c r="U5" s="3">
        <f aca="true" t="shared" si="0" ref="U5:U13">J5+S5+G5+D5+M5+P5</f>
        <v>82</v>
      </c>
      <c r="V5" s="5">
        <f>B5+E5+H5+Q5+K5+N5</f>
        <v>195.78999999999996</v>
      </c>
    </row>
    <row r="6" spans="1:22" ht="15.75" customHeight="1">
      <c r="A6" s="2" t="s">
        <v>8</v>
      </c>
      <c r="B6" s="4">
        <v>39.92</v>
      </c>
      <c r="C6" s="3">
        <v>5</v>
      </c>
      <c r="D6" s="3">
        <v>11</v>
      </c>
      <c r="E6" s="5">
        <v>38.39</v>
      </c>
      <c r="F6" s="3">
        <v>1</v>
      </c>
      <c r="G6" s="3">
        <v>15</v>
      </c>
      <c r="H6" s="3" t="s">
        <v>11</v>
      </c>
      <c r="I6" s="3">
        <v>10</v>
      </c>
      <c r="J6" s="3">
        <v>6</v>
      </c>
      <c r="K6" s="3">
        <v>36.09</v>
      </c>
      <c r="L6" s="3">
        <v>4</v>
      </c>
      <c r="M6" s="3">
        <v>12</v>
      </c>
      <c r="N6" s="3">
        <v>27.65</v>
      </c>
      <c r="O6" s="3">
        <v>1</v>
      </c>
      <c r="P6" s="3">
        <v>15</v>
      </c>
      <c r="Q6" s="3">
        <v>34.38</v>
      </c>
      <c r="R6" s="3">
        <v>5</v>
      </c>
      <c r="S6" s="3">
        <v>11</v>
      </c>
      <c r="T6" s="3">
        <v>3</v>
      </c>
      <c r="U6" s="3">
        <f t="shared" si="0"/>
        <v>70</v>
      </c>
      <c r="V6" s="5">
        <f>B6+E6+120+Q6+K6+N6</f>
        <v>296.42999999999995</v>
      </c>
    </row>
    <row r="7" spans="1:22" ht="14.25">
      <c r="A7" s="2" t="s">
        <v>17</v>
      </c>
      <c r="B7" s="4">
        <v>61.58</v>
      </c>
      <c r="C7" s="3">
        <v>9</v>
      </c>
      <c r="D7" s="3">
        <v>7</v>
      </c>
      <c r="E7" s="5">
        <v>79.51</v>
      </c>
      <c r="F7" s="3">
        <v>4</v>
      </c>
      <c r="G7" s="3">
        <v>12</v>
      </c>
      <c r="H7" s="3">
        <v>48.34</v>
      </c>
      <c r="I7" s="3">
        <v>7</v>
      </c>
      <c r="J7" s="3">
        <v>9</v>
      </c>
      <c r="K7" s="3">
        <v>112.86</v>
      </c>
      <c r="L7" s="3">
        <v>7</v>
      </c>
      <c r="M7" s="3">
        <v>9</v>
      </c>
      <c r="N7" s="3">
        <v>84.64</v>
      </c>
      <c r="O7" s="3">
        <v>6</v>
      </c>
      <c r="P7" s="3">
        <v>10</v>
      </c>
      <c r="Q7" s="3">
        <v>48.96</v>
      </c>
      <c r="R7" s="3">
        <v>7</v>
      </c>
      <c r="S7" s="3">
        <v>9</v>
      </c>
      <c r="T7" s="3">
        <v>4</v>
      </c>
      <c r="U7" s="3">
        <f t="shared" si="0"/>
        <v>56</v>
      </c>
      <c r="V7" s="5">
        <f>B7+E7+H7+Q7+K7+N7</f>
        <v>435.89</v>
      </c>
    </row>
    <row r="8" spans="1:22" ht="14.25">
      <c r="A8" s="2" t="s">
        <v>6</v>
      </c>
      <c r="B8" s="5">
        <v>55.34</v>
      </c>
      <c r="C8" s="3">
        <v>8</v>
      </c>
      <c r="D8" s="3">
        <v>8</v>
      </c>
      <c r="E8" s="3"/>
      <c r="F8" s="3"/>
      <c r="G8" s="3"/>
      <c r="H8" s="3">
        <v>38.66</v>
      </c>
      <c r="I8" s="3">
        <v>4</v>
      </c>
      <c r="J8" s="3">
        <v>12</v>
      </c>
      <c r="K8" s="3">
        <v>42.69</v>
      </c>
      <c r="L8" s="3">
        <v>5</v>
      </c>
      <c r="M8" s="3">
        <v>11</v>
      </c>
      <c r="N8" s="3">
        <v>49.06</v>
      </c>
      <c r="O8" s="3">
        <v>4</v>
      </c>
      <c r="P8" s="3">
        <v>12</v>
      </c>
      <c r="Q8" s="3">
        <v>30.07</v>
      </c>
      <c r="R8" s="3">
        <v>4</v>
      </c>
      <c r="S8" s="3">
        <v>12</v>
      </c>
      <c r="T8" s="3">
        <v>5</v>
      </c>
      <c r="U8" s="3">
        <f>J8+S8+G8+D8+M8+P8</f>
        <v>55</v>
      </c>
      <c r="V8" s="5">
        <f>B8+120+H8+Q8+K8+N8</f>
        <v>335.82</v>
      </c>
    </row>
    <row r="9" spans="1:22" ht="14.25">
      <c r="A9" s="2" t="s">
        <v>10</v>
      </c>
      <c r="B9" s="4"/>
      <c r="C9" s="3"/>
      <c r="D9" s="3"/>
      <c r="E9" s="5">
        <v>49.3</v>
      </c>
      <c r="F9" s="3">
        <v>3</v>
      </c>
      <c r="G9" s="3">
        <v>13</v>
      </c>
      <c r="H9" s="3">
        <v>43.27</v>
      </c>
      <c r="I9" s="3">
        <v>6</v>
      </c>
      <c r="J9" s="3">
        <v>10</v>
      </c>
      <c r="K9" s="3">
        <v>32.98</v>
      </c>
      <c r="L9" s="3">
        <v>2</v>
      </c>
      <c r="M9" s="3">
        <v>14</v>
      </c>
      <c r="N9" s="3"/>
      <c r="O9" s="3"/>
      <c r="P9" s="3"/>
      <c r="Q9" s="3">
        <v>26.78</v>
      </c>
      <c r="R9" s="3">
        <v>2</v>
      </c>
      <c r="S9" s="3">
        <v>14</v>
      </c>
      <c r="T9" s="3">
        <v>6</v>
      </c>
      <c r="U9" s="3">
        <f>J9+S9+G9+D9+M9+P9</f>
        <v>51</v>
      </c>
      <c r="V9" s="5">
        <f>120+E9+H9+Q9+K9+120</f>
        <v>392.33000000000004</v>
      </c>
    </row>
    <row r="10" spans="1:22" ht="14.25">
      <c r="A10" s="2" t="s">
        <v>20</v>
      </c>
      <c r="B10" s="5">
        <v>54.17</v>
      </c>
      <c r="C10" s="3">
        <v>7</v>
      </c>
      <c r="D10" s="3">
        <v>9</v>
      </c>
      <c r="E10" s="3"/>
      <c r="F10" s="3"/>
      <c r="G10" s="3"/>
      <c r="H10" s="3">
        <v>50.39</v>
      </c>
      <c r="I10" s="3">
        <v>9</v>
      </c>
      <c r="J10" s="3">
        <v>7</v>
      </c>
      <c r="K10" s="3"/>
      <c r="L10" s="3"/>
      <c r="M10" s="3"/>
      <c r="N10" s="3">
        <v>52.45</v>
      </c>
      <c r="O10" s="3">
        <v>5</v>
      </c>
      <c r="P10" s="3">
        <v>11</v>
      </c>
      <c r="Q10" s="3">
        <v>42.69</v>
      </c>
      <c r="R10" s="3">
        <v>6</v>
      </c>
      <c r="S10" s="3">
        <v>10</v>
      </c>
      <c r="T10" s="3">
        <v>7</v>
      </c>
      <c r="U10" s="3">
        <f>J10+S10+G10+D10+M10+P10</f>
        <v>37</v>
      </c>
      <c r="V10" s="5">
        <f>B10+120+H10+Q10+120+N10</f>
        <v>439.7</v>
      </c>
    </row>
    <row r="11" spans="1:22" ht="14.25">
      <c r="A11" s="2" t="s">
        <v>22</v>
      </c>
      <c r="B11" s="5">
        <v>34.83</v>
      </c>
      <c r="C11" s="3">
        <v>3</v>
      </c>
      <c r="D11" s="3">
        <v>13</v>
      </c>
      <c r="E11" s="3"/>
      <c r="F11" s="3"/>
      <c r="G11" s="3"/>
      <c r="H11" s="3">
        <v>48.51</v>
      </c>
      <c r="I11" s="3">
        <v>8</v>
      </c>
      <c r="J11" s="3">
        <v>8</v>
      </c>
      <c r="K11" s="5">
        <v>45.5</v>
      </c>
      <c r="L11" s="3">
        <v>6</v>
      </c>
      <c r="M11" s="3">
        <v>10</v>
      </c>
      <c r="N11" s="3"/>
      <c r="O11" s="3"/>
      <c r="P11" s="3"/>
      <c r="Q11" s="3"/>
      <c r="R11" s="3"/>
      <c r="S11" s="3"/>
      <c r="T11" s="3">
        <v>8</v>
      </c>
      <c r="U11" s="3">
        <f>J11+S11+G11+D11+M11+P11</f>
        <v>31</v>
      </c>
      <c r="V11" s="5">
        <f>B11+120+H11+120+K11+120</f>
        <v>488.84</v>
      </c>
    </row>
    <row r="12" spans="1:22" ht="14.25">
      <c r="A12" s="2" t="s">
        <v>16</v>
      </c>
      <c r="B12" s="4">
        <v>38.84</v>
      </c>
      <c r="C12" s="3">
        <v>4</v>
      </c>
      <c r="D12" s="3">
        <v>12</v>
      </c>
      <c r="E12" s="5"/>
      <c r="F12" s="3"/>
      <c r="G12" s="3"/>
      <c r="H12" s="5">
        <v>39.5</v>
      </c>
      <c r="I12" s="3">
        <v>5</v>
      </c>
      <c r="J12" s="3">
        <v>11</v>
      </c>
      <c r="K12" s="3"/>
      <c r="L12" s="3"/>
      <c r="M12" s="3"/>
      <c r="N12" s="3"/>
      <c r="O12" s="3"/>
      <c r="P12" s="3"/>
      <c r="Q12" s="3"/>
      <c r="R12" s="3"/>
      <c r="S12" s="3"/>
      <c r="T12" s="3">
        <v>9</v>
      </c>
      <c r="U12" s="3">
        <f t="shared" si="0"/>
        <v>23</v>
      </c>
      <c r="V12" s="5">
        <f>B12+120+H12+120+120+120</f>
        <v>558.34</v>
      </c>
    </row>
    <row r="13" spans="1:22" ht="14.25">
      <c r="A13" s="2" t="s">
        <v>21</v>
      </c>
      <c r="B13" s="5">
        <v>49.95</v>
      </c>
      <c r="C13" s="3">
        <v>6</v>
      </c>
      <c r="D13" s="3">
        <v>10</v>
      </c>
      <c r="E13" s="3"/>
      <c r="F13" s="3"/>
      <c r="G13" s="3"/>
      <c r="H13" s="3">
        <v>37.42</v>
      </c>
      <c r="I13" s="3">
        <v>3</v>
      </c>
      <c r="J13" s="3">
        <v>13</v>
      </c>
      <c r="K13" s="3"/>
      <c r="L13" s="3"/>
      <c r="M13" s="3"/>
      <c r="N13" s="3"/>
      <c r="O13" s="3"/>
      <c r="P13" s="3"/>
      <c r="Q13" s="3"/>
      <c r="R13" s="3"/>
      <c r="S13" s="3"/>
      <c r="T13" s="3">
        <v>10</v>
      </c>
      <c r="U13" s="3">
        <f t="shared" si="0"/>
        <v>23</v>
      </c>
      <c r="V13" s="5">
        <f>B13+120+H13+120+120+120</f>
        <v>567.37</v>
      </c>
    </row>
    <row r="14" spans="1:16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9">
    <mergeCell ref="A1:V1"/>
    <mergeCell ref="Q2:S2"/>
    <mergeCell ref="T2:V2"/>
    <mergeCell ref="N2:P2"/>
    <mergeCell ref="A2:A3"/>
    <mergeCell ref="B2:D2"/>
    <mergeCell ref="E2:G2"/>
    <mergeCell ref="H2:J2"/>
    <mergeCell ref="K2:M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2021-09-27T07:04:47Z</cp:lastPrinted>
  <dcterms:created xsi:type="dcterms:W3CDTF">2012-08-24T22:00:27Z</dcterms:created>
  <dcterms:modified xsi:type="dcterms:W3CDTF">2021-09-27T07:05:21Z</dcterms:modified>
  <cp:category/>
  <cp:version/>
  <cp:contentType/>
  <cp:contentStatus/>
</cp:coreProperties>
</file>