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20" activeTab="1"/>
  </bookViews>
  <sheets>
    <sheet name="přípravka" sheetId="1" r:id="rId1"/>
    <sheet name="mladší" sheetId="2" r:id="rId2"/>
    <sheet name="starší" sheetId="3" r:id="rId3"/>
    <sheet name="smíšení" sheetId="4" r:id="rId4"/>
  </sheets>
  <definedNames/>
  <calcPr fullCalcOnLoad="1"/>
</workbook>
</file>

<file path=xl/sharedStrings.xml><?xml version="1.0" encoding="utf-8"?>
<sst xmlns="http://schemas.openxmlformats.org/spreadsheetml/2006/main" count="148" uniqueCount="35">
  <si>
    <t>družstvo</t>
  </si>
  <si>
    <t>Celkem</t>
  </si>
  <si>
    <t>PÚ</t>
  </si>
  <si>
    <t>pořadí</t>
  </si>
  <si>
    <t>Body</t>
  </si>
  <si>
    <t>Součet časů</t>
  </si>
  <si>
    <t>Mirovice</t>
  </si>
  <si>
    <t>Chyšky</t>
  </si>
  <si>
    <t>Dobrošov</t>
  </si>
  <si>
    <t>Milenovice</t>
  </si>
  <si>
    <t>Žďár</t>
  </si>
  <si>
    <t>NP</t>
  </si>
  <si>
    <t>Zbelítov</t>
  </si>
  <si>
    <t>Heřmaň</t>
  </si>
  <si>
    <t>Heřmaň A</t>
  </si>
  <si>
    <t>Heřmaň B</t>
  </si>
  <si>
    <t>Ostrovec</t>
  </si>
  <si>
    <t>Dobrošov B</t>
  </si>
  <si>
    <t>Dobrošov A</t>
  </si>
  <si>
    <t>Květuš</t>
  </si>
  <si>
    <t>Přeborov</t>
  </si>
  <si>
    <t>Bernartice</t>
  </si>
  <si>
    <t>Pohárová soutěž MH "O putovní pohár starosty OSH Písek" pro rok 2019 - přípravka</t>
  </si>
  <si>
    <t>5.5.2019 Žďár</t>
  </si>
  <si>
    <t>2.6.2019 Květuš</t>
  </si>
  <si>
    <t>23.6.2018 Dobrošov</t>
  </si>
  <si>
    <t>8.9.2019 Podolí I</t>
  </si>
  <si>
    <t>22.9.2019 Milenovice</t>
  </si>
  <si>
    <t>Pohárová soutěž MH "O putovní pohár starosty OSH Písek" pro rok 2019 - mladší</t>
  </si>
  <si>
    <t>Kestřany</t>
  </si>
  <si>
    <t>Pohárová soutěž MH "O putovní pohár starosty OSH Písek" pro rok 2019 - starší</t>
  </si>
  <si>
    <t>Pohárová soutěž MH "O putovní pohár starosty OSH Písek" pro rok 2019 - smíšení</t>
  </si>
  <si>
    <t>Čimelice</t>
  </si>
  <si>
    <t>Milevsko</t>
  </si>
  <si>
    <t>Podolí I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</si>
</sst>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9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9"/>
      <color theme="1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0" fontId="42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wrapText="1"/>
    </xf>
    <xf numFmtId="0" fontId="43" fillId="0" borderId="10" xfId="0" applyFont="1" applyBorder="1" applyAlignment="1">
      <alignment horizontal="right" vertical="center" wrapText="1"/>
    </xf>
    <xf numFmtId="0" fontId="43" fillId="0" borderId="10" xfId="0" applyFont="1" applyBorder="1" applyAlignment="1">
      <alignment wrapText="1"/>
    </xf>
    <xf numFmtId="2" fontId="43" fillId="0" borderId="10" xfId="0" applyNumberFormat="1" applyFont="1" applyBorder="1" applyAlignment="1">
      <alignment vertical="center" wrapText="1"/>
    </xf>
    <xf numFmtId="2" fontId="43" fillId="0" borderId="10" xfId="0" applyNumberFormat="1" applyFont="1" applyBorder="1" applyAlignment="1">
      <alignment wrapText="1"/>
    </xf>
    <xf numFmtId="2" fontId="43" fillId="0" borderId="10" xfId="0" applyNumberFormat="1" applyFont="1" applyBorder="1" applyAlignment="1">
      <alignment horizontal="right" vertical="center" wrapText="1"/>
    </xf>
    <xf numFmtId="0" fontId="44" fillId="0" borderId="10" xfId="0" applyFont="1" applyBorder="1" applyAlignment="1">
      <alignment horizontal="center" vertical="center" wrapText="1"/>
    </xf>
    <xf numFmtId="0" fontId="43" fillId="0" borderId="0" xfId="0" applyFont="1" applyAlignment="1">
      <alignment/>
    </xf>
    <xf numFmtId="0" fontId="42" fillId="0" borderId="10" xfId="0" applyFont="1" applyFill="1" applyBorder="1" applyAlignment="1">
      <alignment wrapText="1"/>
    </xf>
    <xf numFmtId="0" fontId="43" fillId="0" borderId="10" xfId="0" applyFont="1" applyBorder="1" applyAlignment="1">
      <alignment/>
    </xf>
    <xf numFmtId="2" fontId="43" fillId="0" borderId="10" xfId="0" applyNumberFormat="1" applyFont="1" applyBorder="1" applyAlignment="1">
      <alignment/>
    </xf>
    <xf numFmtId="0" fontId="42" fillId="0" borderId="10" xfId="0" applyFont="1" applyBorder="1" applyAlignment="1">
      <alignment/>
    </xf>
    <xf numFmtId="0" fontId="45" fillId="0" borderId="11" xfId="0" applyFont="1" applyBorder="1" applyAlignment="1">
      <alignment horizontal="center"/>
    </xf>
    <xf numFmtId="0" fontId="42" fillId="0" borderId="10" xfId="0" applyFont="1" applyBorder="1" applyAlignment="1">
      <alignment horizontal="center" wrapText="1"/>
    </xf>
    <xf numFmtId="0" fontId="42" fillId="0" borderId="12" xfId="0" applyFont="1" applyBorder="1" applyAlignment="1">
      <alignment horizontal="center" vertical="center" wrapText="1"/>
    </xf>
    <xf numFmtId="0" fontId="42" fillId="0" borderId="13" xfId="0" applyFont="1" applyBorder="1" applyAlignment="1">
      <alignment horizontal="center" vertical="center" wrapText="1"/>
    </xf>
    <xf numFmtId="14" fontId="42" fillId="0" borderId="10" xfId="0" applyNumberFormat="1" applyFont="1" applyBorder="1" applyAlignment="1">
      <alignment horizont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"/>
  <sheetViews>
    <sheetView zoomScalePageLayoutView="0" workbookViewId="0" topLeftCell="A1">
      <selection activeCell="S9" sqref="S9"/>
    </sheetView>
  </sheetViews>
  <sheetFormatPr defaultColWidth="9.140625" defaultRowHeight="15"/>
  <cols>
    <col min="1" max="1" width="9.7109375" style="0" customWidth="1"/>
    <col min="2" max="2" width="6.00390625" style="0" customWidth="1"/>
    <col min="3" max="3" width="6.8515625" style="0" customWidth="1"/>
    <col min="4" max="4" width="4.7109375" style="0" customWidth="1"/>
    <col min="5" max="5" width="7.57421875" style="0" customWidth="1"/>
    <col min="6" max="6" width="5.8515625" style="0" customWidth="1"/>
    <col min="7" max="7" width="4.57421875" style="0" customWidth="1"/>
    <col min="8" max="8" width="7.140625" style="0" customWidth="1"/>
    <col min="9" max="9" width="5.7109375" style="0" customWidth="1"/>
    <col min="10" max="10" width="4.57421875" style="0" customWidth="1"/>
    <col min="11" max="11" width="7.57421875" style="0" customWidth="1"/>
    <col min="12" max="12" width="5.8515625" style="0" customWidth="1"/>
    <col min="13" max="13" width="4.7109375" style="0" customWidth="1"/>
    <col min="14" max="14" width="7.00390625" style="0" customWidth="1"/>
    <col min="15" max="15" width="6.00390625" style="0" customWidth="1"/>
    <col min="16" max="16" width="5.28125" style="0" customWidth="1"/>
    <col min="17" max="17" width="5.8515625" style="0" customWidth="1"/>
    <col min="18" max="18" width="4.8515625" style="0" customWidth="1"/>
    <col min="19" max="19" width="6.8515625" style="0" customWidth="1"/>
  </cols>
  <sheetData>
    <row r="1" spans="1:19" ht="18">
      <c r="A1" s="14" t="s">
        <v>22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</row>
    <row r="2" spans="1:19" ht="15" customHeight="1">
      <c r="A2" s="16" t="s">
        <v>0</v>
      </c>
      <c r="B2" s="15" t="s">
        <v>23</v>
      </c>
      <c r="C2" s="15"/>
      <c r="D2" s="15"/>
      <c r="E2" s="15" t="s">
        <v>24</v>
      </c>
      <c r="F2" s="15"/>
      <c r="G2" s="15"/>
      <c r="H2" s="15" t="s">
        <v>25</v>
      </c>
      <c r="I2" s="15"/>
      <c r="J2" s="15"/>
      <c r="K2" s="18" t="s">
        <v>26</v>
      </c>
      <c r="L2" s="15"/>
      <c r="M2" s="15"/>
      <c r="N2" s="15" t="s">
        <v>27</v>
      </c>
      <c r="O2" s="15"/>
      <c r="P2" s="15"/>
      <c r="Q2" s="15" t="s">
        <v>1</v>
      </c>
      <c r="R2" s="15"/>
      <c r="S2" s="15"/>
    </row>
    <row r="3" spans="1:19" ht="24">
      <c r="A3" s="17"/>
      <c r="B3" s="1" t="s">
        <v>2</v>
      </c>
      <c r="C3" s="1" t="s">
        <v>3</v>
      </c>
      <c r="D3" s="8" t="s">
        <v>4</v>
      </c>
      <c r="E3" s="8" t="s">
        <v>2</v>
      </c>
      <c r="F3" s="8" t="s">
        <v>3</v>
      </c>
      <c r="G3" s="8" t="s">
        <v>4</v>
      </c>
      <c r="H3" s="8" t="s">
        <v>2</v>
      </c>
      <c r="I3" s="8" t="s">
        <v>3</v>
      </c>
      <c r="J3" s="8" t="s">
        <v>4</v>
      </c>
      <c r="K3" s="8" t="s">
        <v>2</v>
      </c>
      <c r="L3" s="8" t="s">
        <v>3</v>
      </c>
      <c r="M3" s="8" t="s">
        <v>4</v>
      </c>
      <c r="N3" s="8" t="s">
        <v>2</v>
      </c>
      <c r="O3" s="8" t="s">
        <v>3</v>
      </c>
      <c r="P3" s="8" t="s">
        <v>4</v>
      </c>
      <c r="Q3" s="8" t="s">
        <v>3</v>
      </c>
      <c r="R3" s="8" t="s">
        <v>4</v>
      </c>
      <c r="S3" s="8" t="s">
        <v>5</v>
      </c>
    </row>
    <row r="4" spans="1:19" ht="21" customHeight="1">
      <c r="A4" s="2" t="s">
        <v>20</v>
      </c>
      <c r="B4" s="5">
        <v>56.46</v>
      </c>
      <c r="C4" s="4">
        <v>1</v>
      </c>
      <c r="D4" s="4">
        <v>15</v>
      </c>
      <c r="E4" s="6">
        <v>41.57</v>
      </c>
      <c r="F4" s="4">
        <v>1</v>
      </c>
      <c r="G4" s="4">
        <v>15</v>
      </c>
      <c r="H4" s="4">
        <v>57.87</v>
      </c>
      <c r="I4" s="4">
        <v>2</v>
      </c>
      <c r="J4" s="4">
        <v>14</v>
      </c>
      <c r="K4" s="4">
        <v>40.16</v>
      </c>
      <c r="L4" s="4">
        <v>1</v>
      </c>
      <c r="M4" s="4">
        <v>15</v>
      </c>
      <c r="N4" s="4"/>
      <c r="O4" s="4"/>
      <c r="P4" s="4"/>
      <c r="Q4" s="4">
        <v>1</v>
      </c>
      <c r="R4" s="4">
        <f>J4+M4+P4+G4+D4</f>
        <v>59</v>
      </c>
      <c r="S4" s="6">
        <f>B4+E4+H4+K4+N4</f>
        <v>196.06</v>
      </c>
    </row>
    <row r="5" spans="1:19" ht="21" customHeight="1">
      <c r="A5" s="2" t="s">
        <v>16</v>
      </c>
      <c r="B5" s="6">
        <v>59</v>
      </c>
      <c r="C5" s="4">
        <v>2</v>
      </c>
      <c r="D5" s="4">
        <v>14</v>
      </c>
      <c r="E5" s="4">
        <v>56.76</v>
      </c>
      <c r="F5" s="4">
        <v>3</v>
      </c>
      <c r="G5" s="4">
        <v>13</v>
      </c>
      <c r="H5" s="4">
        <v>48.65</v>
      </c>
      <c r="I5" s="4">
        <v>1</v>
      </c>
      <c r="J5" s="4">
        <v>15</v>
      </c>
      <c r="K5" s="4">
        <v>45.09</v>
      </c>
      <c r="L5" s="4">
        <v>2</v>
      </c>
      <c r="M5" s="4">
        <v>14</v>
      </c>
      <c r="N5" s="4"/>
      <c r="O5" s="4"/>
      <c r="P5" s="4"/>
      <c r="Q5" s="4">
        <v>2</v>
      </c>
      <c r="R5" s="4">
        <f>J5+M5+P5+G5+D5</f>
        <v>56</v>
      </c>
      <c r="S5" s="6">
        <f>B5+E5+H5+K5+N5</f>
        <v>209.5</v>
      </c>
    </row>
    <row r="6" spans="1:19" ht="21" customHeight="1">
      <c r="A6" s="2" t="s">
        <v>17</v>
      </c>
      <c r="B6" s="4">
        <v>68.29</v>
      </c>
      <c r="C6" s="4">
        <v>4</v>
      </c>
      <c r="D6" s="4">
        <v>12</v>
      </c>
      <c r="E6" s="4">
        <v>64.6</v>
      </c>
      <c r="F6" s="4">
        <v>4</v>
      </c>
      <c r="G6" s="4">
        <v>12</v>
      </c>
      <c r="H6" s="4">
        <v>60.98</v>
      </c>
      <c r="I6" s="4">
        <v>3</v>
      </c>
      <c r="J6" s="4">
        <v>13</v>
      </c>
      <c r="K6" s="4">
        <v>47.74</v>
      </c>
      <c r="L6" s="4">
        <v>3</v>
      </c>
      <c r="M6" s="4">
        <v>13</v>
      </c>
      <c r="N6" s="4"/>
      <c r="O6" s="4"/>
      <c r="P6" s="4"/>
      <c r="Q6" s="4">
        <v>3</v>
      </c>
      <c r="R6" s="4">
        <f>J6+M6+P6+G6+D6</f>
        <v>50</v>
      </c>
      <c r="S6" s="6">
        <f>B6+E6+H6+K6+N6</f>
        <v>241.60999999999999</v>
      </c>
    </row>
    <row r="7" spans="1:19" ht="21" customHeight="1">
      <c r="A7" s="2" t="s">
        <v>18</v>
      </c>
      <c r="B7" s="5">
        <v>63.82</v>
      </c>
      <c r="C7" s="4">
        <v>3</v>
      </c>
      <c r="D7" s="4">
        <v>13</v>
      </c>
      <c r="E7" s="6">
        <v>77.12</v>
      </c>
      <c r="F7" s="4">
        <v>5</v>
      </c>
      <c r="G7" s="4">
        <v>11</v>
      </c>
      <c r="H7" s="4">
        <v>79.74</v>
      </c>
      <c r="I7" s="4">
        <v>4</v>
      </c>
      <c r="J7" s="4">
        <v>12</v>
      </c>
      <c r="K7" s="4">
        <v>59.33</v>
      </c>
      <c r="L7" s="4">
        <v>4</v>
      </c>
      <c r="M7" s="4">
        <v>12</v>
      </c>
      <c r="N7" s="4"/>
      <c r="O7" s="4"/>
      <c r="P7" s="4"/>
      <c r="Q7" s="4">
        <v>4</v>
      </c>
      <c r="R7" s="4">
        <f>J7+M7+P7+G7+D7</f>
        <v>48</v>
      </c>
      <c r="S7" s="6">
        <f>B7+E7+H7+K7+N7</f>
        <v>280.01</v>
      </c>
    </row>
    <row r="8" spans="1:19" ht="21" customHeight="1">
      <c r="A8" s="2" t="s">
        <v>19</v>
      </c>
      <c r="B8" s="5"/>
      <c r="C8" s="4"/>
      <c r="D8" s="4"/>
      <c r="E8" s="6">
        <v>45.77</v>
      </c>
      <c r="F8" s="4">
        <v>2</v>
      </c>
      <c r="G8" s="4">
        <v>14</v>
      </c>
      <c r="H8" s="4"/>
      <c r="I8" s="4"/>
      <c r="J8" s="4"/>
      <c r="K8" s="4"/>
      <c r="L8" s="4"/>
      <c r="M8" s="4"/>
      <c r="N8" s="4"/>
      <c r="O8" s="4"/>
      <c r="P8" s="4"/>
      <c r="Q8" s="4">
        <v>5</v>
      </c>
      <c r="R8" s="4">
        <f>J8+M8+P8+G8+D8</f>
        <v>14</v>
      </c>
      <c r="S8" s="6">
        <f>120+E8+120+120+N8</f>
        <v>405.77</v>
      </c>
    </row>
    <row r="9" ht="21" customHeight="1"/>
    <row r="10" ht="21" customHeight="1"/>
    <row r="11" ht="21" customHeight="1"/>
    <row r="12" ht="21" customHeight="1"/>
    <row r="13" ht="21" customHeight="1"/>
    <row r="14" ht="21" customHeight="1"/>
    <row r="15" ht="21" customHeight="1"/>
    <row r="16" ht="21" customHeight="1"/>
    <row r="17" ht="21" customHeight="1"/>
    <row r="18" ht="21" customHeight="1"/>
    <row r="19" ht="21" customHeight="1"/>
    <row r="20" ht="21" customHeight="1"/>
    <row r="21" ht="21" customHeight="1"/>
    <row r="22" ht="21" customHeight="1"/>
    <row r="23" ht="21" customHeight="1"/>
    <row r="24" ht="21" customHeight="1"/>
    <row r="25" ht="21" customHeight="1"/>
    <row r="26" ht="21" customHeight="1"/>
    <row r="27" ht="21" customHeight="1"/>
    <row r="28" ht="21" customHeight="1"/>
    <row r="29" ht="21" customHeight="1"/>
    <row r="30" ht="21" customHeight="1"/>
    <row r="31" ht="21" customHeight="1"/>
    <row r="32" ht="21" customHeight="1"/>
    <row r="33" ht="21" customHeight="1"/>
    <row r="34" ht="21" customHeight="1"/>
    <row r="35" ht="21" customHeight="1"/>
    <row r="36" ht="21" customHeight="1"/>
    <row r="37" ht="21" customHeight="1"/>
    <row r="38" ht="21" customHeight="1"/>
    <row r="39" ht="21" customHeight="1"/>
    <row r="40" ht="21" customHeight="1"/>
    <row r="41" ht="21" customHeight="1"/>
    <row r="42" ht="21" customHeight="1"/>
    <row r="43" ht="21" customHeight="1"/>
    <row r="44" ht="21" customHeight="1"/>
    <row r="45" ht="21" customHeight="1"/>
    <row r="46" ht="21" customHeight="1"/>
    <row r="47" ht="21" customHeight="1"/>
    <row r="48" ht="21" customHeight="1"/>
    <row r="49" ht="21" customHeight="1"/>
    <row r="50" ht="21" customHeight="1"/>
    <row r="51" ht="21" customHeight="1"/>
    <row r="52" ht="21" customHeight="1"/>
    <row r="53" ht="21" customHeight="1"/>
    <row r="54" ht="21" customHeight="1"/>
    <row r="55" ht="21" customHeight="1"/>
    <row r="56" ht="21" customHeight="1"/>
    <row r="57" ht="21" customHeight="1"/>
    <row r="58" ht="21" customHeight="1"/>
    <row r="59" ht="21" customHeight="1"/>
    <row r="60" ht="21" customHeight="1"/>
    <row r="61" ht="21" customHeight="1"/>
    <row r="62" ht="21" customHeight="1"/>
    <row r="63" ht="21" customHeight="1"/>
    <row r="64" ht="21" customHeight="1"/>
    <row r="65" ht="21" customHeight="1"/>
    <row r="66" ht="21" customHeight="1"/>
    <row r="67" ht="21" customHeight="1"/>
    <row r="68" ht="21" customHeight="1"/>
    <row r="69" ht="21" customHeight="1"/>
    <row r="70" ht="21" customHeight="1"/>
  </sheetData>
  <sheetProtection/>
  <mergeCells count="8">
    <mergeCell ref="A1:S1"/>
    <mergeCell ref="Q2:S2"/>
    <mergeCell ref="A2:A3"/>
    <mergeCell ref="B2:D2"/>
    <mergeCell ref="E2:G2"/>
    <mergeCell ref="H2:J2"/>
    <mergeCell ref="K2:M2"/>
    <mergeCell ref="N2:P2"/>
  </mergeCells>
  <printOptions/>
  <pageMargins left="0.1968503937007874" right="0.1968503937007874" top="0.7874015748031497" bottom="0.7874015748031497" header="0.31496062992125984" footer="0.31496062992125984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5"/>
  <sheetViews>
    <sheetView tabSelected="1" zoomScalePageLayoutView="0" workbookViewId="0" topLeftCell="A1">
      <selection activeCell="G21" sqref="G21"/>
    </sheetView>
  </sheetViews>
  <sheetFormatPr defaultColWidth="9.140625" defaultRowHeight="15"/>
  <cols>
    <col min="1" max="1" width="11.140625" style="0" customWidth="1"/>
    <col min="2" max="2" width="5.8515625" style="0" customWidth="1"/>
    <col min="3" max="3" width="6.00390625" style="0" customWidth="1"/>
    <col min="4" max="4" width="4.8515625" style="0" customWidth="1"/>
    <col min="5" max="5" width="7.421875" style="0" customWidth="1"/>
    <col min="6" max="6" width="5.8515625" style="0" customWidth="1"/>
    <col min="7" max="7" width="4.7109375" style="0" customWidth="1"/>
    <col min="8" max="8" width="6.8515625" style="0" customWidth="1"/>
    <col min="9" max="9" width="6.00390625" style="0" customWidth="1"/>
    <col min="10" max="10" width="4.7109375" style="0" customWidth="1"/>
    <col min="11" max="11" width="6.57421875" style="0" customWidth="1"/>
    <col min="12" max="12" width="5.8515625" style="0" customWidth="1"/>
    <col min="13" max="13" width="4.8515625" style="0" customWidth="1"/>
    <col min="14" max="14" width="7.00390625" style="0" customWidth="1"/>
    <col min="15" max="15" width="6.00390625" style="0" customWidth="1"/>
    <col min="16" max="16" width="4.8515625" style="0" customWidth="1"/>
    <col min="17" max="17" width="6.140625" style="0" customWidth="1"/>
    <col min="18" max="18" width="5.28125" style="0" customWidth="1"/>
    <col min="19" max="19" width="6.8515625" style="0" customWidth="1"/>
  </cols>
  <sheetData>
    <row r="1" spans="1:19" ht="19.5" customHeight="1">
      <c r="A1" s="14" t="s">
        <v>28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</row>
    <row r="2" spans="1:19" ht="15" customHeight="1">
      <c r="A2" s="16" t="s">
        <v>0</v>
      </c>
      <c r="B2" s="15" t="s">
        <v>23</v>
      </c>
      <c r="C2" s="15"/>
      <c r="D2" s="15"/>
      <c r="E2" s="15" t="s">
        <v>24</v>
      </c>
      <c r="F2" s="15"/>
      <c r="G2" s="15"/>
      <c r="H2" s="15" t="s">
        <v>25</v>
      </c>
      <c r="I2" s="15"/>
      <c r="J2" s="15"/>
      <c r="K2" s="18" t="s">
        <v>26</v>
      </c>
      <c r="L2" s="15"/>
      <c r="M2" s="15"/>
      <c r="N2" s="15" t="s">
        <v>27</v>
      </c>
      <c r="O2" s="15"/>
      <c r="P2" s="15"/>
      <c r="Q2" s="15" t="s">
        <v>1</v>
      </c>
      <c r="R2" s="15"/>
      <c r="S2" s="15"/>
    </row>
    <row r="3" spans="1:19" ht="24">
      <c r="A3" s="17"/>
      <c r="B3" s="8" t="s">
        <v>2</v>
      </c>
      <c r="C3" s="8" t="s">
        <v>3</v>
      </c>
      <c r="D3" s="8" t="s">
        <v>4</v>
      </c>
      <c r="E3" s="8" t="s">
        <v>2</v>
      </c>
      <c r="F3" s="8" t="s">
        <v>3</v>
      </c>
      <c r="G3" s="8" t="s">
        <v>4</v>
      </c>
      <c r="H3" s="8" t="s">
        <v>2</v>
      </c>
      <c r="I3" s="8" t="s">
        <v>3</v>
      </c>
      <c r="J3" s="8" t="s">
        <v>4</v>
      </c>
      <c r="K3" s="8" t="s">
        <v>2</v>
      </c>
      <c r="L3" s="8" t="s">
        <v>3</v>
      </c>
      <c r="M3" s="8" t="s">
        <v>4</v>
      </c>
      <c r="N3" s="8" t="s">
        <v>2</v>
      </c>
      <c r="O3" s="8" t="s">
        <v>3</v>
      </c>
      <c r="P3" s="8" t="s">
        <v>4</v>
      </c>
      <c r="Q3" s="8" t="s">
        <v>3</v>
      </c>
      <c r="R3" s="8" t="s">
        <v>4</v>
      </c>
      <c r="S3" s="8" t="s">
        <v>5</v>
      </c>
    </row>
    <row r="4" spans="1:19" ht="14.25">
      <c r="A4" s="2" t="s">
        <v>19</v>
      </c>
      <c r="B4" s="5">
        <v>30.07</v>
      </c>
      <c r="C4" s="4">
        <v>1</v>
      </c>
      <c r="D4" s="4">
        <v>15</v>
      </c>
      <c r="E4" s="4">
        <v>32.96</v>
      </c>
      <c r="F4" s="4">
        <v>4</v>
      </c>
      <c r="G4" s="4">
        <v>12</v>
      </c>
      <c r="H4" s="4">
        <v>23.81</v>
      </c>
      <c r="I4" s="4">
        <v>1</v>
      </c>
      <c r="J4" s="4">
        <v>15</v>
      </c>
      <c r="K4" s="4">
        <v>25.43</v>
      </c>
      <c r="L4" s="4">
        <v>1</v>
      </c>
      <c r="M4" s="4">
        <v>15</v>
      </c>
      <c r="N4" s="6"/>
      <c r="O4" s="4"/>
      <c r="P4" s="4"/>
      <c r="Q4" s="4">
        <v>1</v>
      </c>
      <c r="R4" s="4">
        <f aca="true" t="shared" si="0" ref="R4:R15">J4+M4+P4+G4+D4</f>
        <v>57</v>
      </c>
      <c r="S4" s="6">
        <f aca="true" t="shared" si="1" ref="S4:S11">B4+E4+H4+K4+N4</f>
        <v>112.27000000000001</v>
      </c>
    </row>
    <row r="5" spans="1:19" ht="16.5" customHeight="1">
      <c r="A5" s="2" t="s">
        <v>7</v>
      </c>
      <c r="B5" s="5">
        <v>34.91</v>
      </c>
      <c r="C5" s="4">
        <v>2</v>
      </c>
      <c r="D5" s="4">
        <v>14</v>
      </c>
      <c r="E5" s="4">
        <v>41.19</v>
      </c>
      <c r="F5" s="4">
        <v>8</v>
      </c>
      <c r="G5" s="4">
        <v>8</v>
      </c>
      <c r="H5" s="4">
        <v>28.09</v>
      </c>
      <c r="I5" s="4">
        <v>2</v>
      </c>
      <c r="J5" s="4">
        <v>14</v>
      </c>
      <c r="K5" s="4">
        <v>28.37</v>
      </c>
      <c r="L5" s="4">
        <v>3</v>
      </c>
      <c r="M5" s="4">
        <v>13</v>
      </c>
      <c r="N5" s="6"/>
      <c r="O5" s="4"/>
      <c r="P5" s="4"/>
      <c r="Q5" s="4">
        <v>2</v>
      </c>
      <c r="R5" s="4">
        <f t="shared" si="0"/>
        <v>49</v>
      </c>
      <c r="S5" s="6">
        <f t="shared" si="1"/>
        <v>132.56</v>
      </c>
    </row>
    <row r="6" spans="1:19" ht="14.25">
      <c r="A6" s="2" t="s">
        <v>14</v>
      </c>
      <c r="B6" s="4">
        <v>40.55</v>
      </c>
      <c r="C6" s="4">
        <v>9</v>
      </c>
      <c r="D6" s="4">
        <v>7</v>
      </c>
      <c r="E6" s="4">
        <v>29.64</v>
      </c>
      <c r="F6" s="4">
        <v>2</v>
      </c>
      <c r="G6" s="4">
        <v>14</v>
      </c>
      <c r="H6" s="4">
        <v>30.36</v>
      </c>
      <c r="I6" s="4">
        <v>3</v>
      </c>
      <c r="J6" s="4">
        <v>13</v>
      </c>
      <c r="K6" s="4">
        <v>26.95</v>
      </c>
      <c r="L6" s="4">
        <v>2</v>
      </c>
      <c r="M6" s="4">
        <v>14</v>
      </c>
      <c r="N6" s="6"/>
      <c r="O6" s="4"/>
      <c r="P6" s="4"/>
      <c r="Q6" s="4">
        <v>3</v>
      </c>
      <c r="R6" s="4">
        <f t="shared" si="0"/>
        <v>48</v>
      </c>
      <c r="S6" s="6">
        <f t="shared" si="1"/>
        <v>127.5</v>
      </c>
    </row>
    <row r="7" spans="1:19" ht="14.25">
      <c r="A7" s="2" t="s">
        <v>15</v>
      </c>
      <c r="B7" s="5">
        <v>40.26</v>
      </c>
      <c r="C7" s="4">
        <v>7</v>
      </c>
      <c r="D7" s="4">
        <v>9</v>
      </c>
      <c r="E7" s="4">
        <v>29.16</v>
      </c>
      <c r="F7" s="4">
        <v>1</v>
      </c>
      <c r="G7" s="4">
        <v>15</v>
      </c>
      <c r="H7" s="4">
        <v>39.33</v>
      </c>
      <c r="I7" s="4">
        <v>8</v>
      </c>
      <c r="J7" s="4">
        <v>8</v>
      </c>
      <c r="K7" s="4">
        <v>32.28</v>
      </c>
      <c r="L7" s="4">
        <v>6</v>
      </c>
      <c r="M7" s="4">
        <v>10</v>
      </c>
      <c r="N7" s="6"/>
      <c r="O7" s="4"/>
      <c r="P7" s="4"/>
      <c r="Q7" s="4">
        <v>4</v>
      </c>
      <c r="R7" s="4">
        <f>J7+M7+P7+G7+D7</f>
        <v>42</v>
      </c>
      <c r="S7" s="6">
        <f>B7+E7+H7+K7+N7</f>
        <v>141.03</v>
      </c>
    </row>
    <row r="8" spans="1:19" ht="14.25">
      <c r="A8" s="2" t="s">
        <v>8</v>
      </c>
      <c r="B8" s="4">
        <v>36.05</v>
      </c>
      <c r="C8" s="4">
        <v>3</v>
      </c>
      <c r="D8" s="4">
        <v>13</v>
      </c>
      <c r="E8" s="4">
        <v>41.08</v>
      </c>
      <c r="F8" s="4">
        <v>7</v>
      </c>
      <c r="G8" s="4">
        <v>9</v>
      </c>
      <c r="H8" s="4">
        <v>33.21</v>
      </c>
      <c r="I8" s="4">
        <v>5</v>
      </c>
      <c r="J8" s="4">
        <v>11</v>
      </c>
      <c r="K8" s="4">
        <v>36.52</v>
      </c>
      <c r="L8" s="4">
        <v>8</v>
      </c>
      <c r="M8" s="4">
        <v>8</v>
      </c>
      <c r="N8" s="6"/>
      <c r="O8" s="4"/>
      <c r="P8" s="4"/>
      <c r="Q8" s="4">
        <v>5</v>
      </c>
      <c r="R8" s="4">
        <f t="shared" si="0"/>
        <v>41</v>
      </c>
      <c r="S8" s="6">
        <f t="shared" si="1"/>
        <v>146.86</v>
      </c>
    </row>
    <row r="9" spans="1:19" ht="14.25">
      <c r="A9" s="2" t="s">
        <v>9</v>
      </c>
      <c r="B9" s="3">
        <v>40.02</v>
      </c>
      <c r="C9" s="4">
        <v>6</v>
      </c>
      <c r="D9" s="4">
        <v>10</v>
      </c>
      <c r="E9" s="7">
        <v>45.46</v>
      </c>
      <c r="F9" s="3">
        <v>10</v>
      </c>
      <c r="G9" s="3">
        <v>6</v>
      </c>
      <c r="H9" s="3">
        <v>31.35</v>
      </c>
      <c r="I9" s="3">
        <v>4</v>
      </c>
      <c r="J9" s="3">
        <v>12</v>
      </c>
      <c r="K9" s="7">
        <v>31.31</v>
      </c>
      <c r="L9" s="3">
        <v>4</v>
      </c>
      <c r="M9" s="3">
        <v>12</v>
      </c>
      <c r="N9" s="7"/>
      <c r="O9" s="3"/>
      <c r="P9" s="3"/>
      <c r="Q9" s="3">
        <v>6</v>
      </c>
      <c r="R9" s="4">
        <f>J9+M9+P9+G9+D9</f>
        <v>40</v>
      </c>
      <c r="S9" s="6">
        <f>B9+E9+H9+K9+N9</f>
        <v>148.14000000000001</v>
      </c>
    </row>
    <row r="10" spans="1:19" ht="14.25">
      <c r="A10" s="2" t="s">
        <v>20</v>
      </c>
      <c r="B10" s="5">
        <v>40.52</v>
      </c>
      <c r="C10" s="4">
        <v>8</v>
      </c>
      <c r="D10" s="4">
        <v>8</v>
      </c>
      <c r="E10" s="4">
        <v>36.62</v>
      </c>
      <c r="F10" s="4">
        <v>5</v>
      </c>
      <c r="G10" s="4">
        <v>11</v>
      </c>
      <c r="H10" s="4">
        <v>34.99</v>
      </c>
      <c r="I10" s="4">
        <v>6</v>
      </c>
      <c r="J10" s="4">
        <v>10</v>
      </c>
      <c r="K10" s="6">
        <v>32.86</v>
      </c>
      <c r="L10" s="4">
        <v>7</v>
      </c>
      <c r="M10" s="4">
        <v>9</v>
      </c>
      <c r="N10" s="6"/>
      <c r="O10" s="4"/>
      <c r="P10" s="4"/>
      <c r="Q10" s="4">
        <v>7</v>
      </c>
      <c r="R10" s="4">
        <f>J10+M10+P10+G10+D10</f>
        <v>38</v>
      </c>
      <c r="S10" s="6">
        <f>B10+E10+H10+K10+N10</f>
        <v>144.99</v>
      </c>
    </row>
    <row r="11" spans="1:19" ht="14.25">
      <c r="A11" s="2" t="s">
        <v>21</v>
      </c>
      <c r="B11" s="5">
        <v>36.8</v>
      </c>
      <c r="C11" s="4">
        <v>4</v>
      </c>
      <c r="D11" s="4">
        <v>12</v>
      </c>
      <c r="E11" s="4">
        <v>32.72</v>
      </c>
      <c r="F11" s="4">
        <v>3</v>
      </c>
      <c r="G11" s="4">
        <v>13</v>
      </c>
      <c r="H11" s="4">
        <v>45.84</v>
      </c>
      <c r="I11" s="4">
        <v>10</v>
      </c>
      <c r="J11" s="4">
        <v>6</v>
      </c>
      <c r="K11" s="4">
        <v>46.69</v>
      </c>
      <c r="L11" s="4">
        <v>9</v>
      </c>
      <c r="M11" s="4">
        <v>7</v>
      </c>
      <c r="N11" s="6"/>
      <c r="O11" s="4"/>
      <c r="P11" s="4"/>
      <c r="Q11" s="4">
        <v>8</v>
      </c>
      <c r="R11" s="4">
        <f t="shared" si="0"/>
        <v>38</v>
      </c>
      <c r="S11" s="6">
        <f t="shared" si="1"/>
        <v>162.05</v>
      </c>
    </row>
    <row r="12" spans="1:19" ht="14.25">
      <c r="A12" s="2" t="s">
        <v>16</v>
      </c>
      <c r="B12" s="4">
        <v>39.46</v>
      </c>
      <c r="C12" s="4">
        <v>5</v>
      </c>
      <c r="D12" s="4">
        <v>11</v>
      </c>
      <c r="E12" s="6">
        <v>39.6</v>
      </c>
      <c r="F12" s="4">
        <v>6</v>
      </c>
      <c r="G12" s="4">
        <v>10</v>
      </c>
      <c r="H12" s="6">
        <v>44.17</v>
      </c>
      <c r="I12" s="4">
        <v>9</v>
      </c>
      <c r="J12" s="4">
        <v>7</v>
      </c>
      <c r="K12" s="4" t="s">
        <v>11</v>
      </c>
      <c r="L12" s="4">
        <v>11</v>
      </c>
      <c r="M12" s="4">
        <v>5</v>
      </c>
      <c r="N12" s="6"/>
      <c r="O12" s="4"/>
      <c r="P12" s="4"/>
      <c r="Q12" s="4">
        <v>9</v>
      </c>
      <c r="R12" s="4">
        <f t="shared" si="0"/>
        <v>33</v>
      </c>
      <c r="S12" s="6">
        <f>B12+E12+H12+120+N12</f>
        <v>243.23000000000002</v>
      </c>
    </row>
    <row r="13" spans="1:19" ht="14.25">
      <c r="A13" s="2" t="s">
        <v>29</v>
      </c>
      <c r="B13" s="5" t="s">
        <v>11</v>
      </c>
      <c r="C13" s="4">
        <v>10</v>
      </c>
      <c r="D13" s="4">
        <v>6</v>
      </c>
      <c r="E13" s="4" t="s">
        <v>11</v>
      </c>
      <c r="F13" s="4">
        <v>11</v>
      </c>
      <c r="G13" s="4">
        <v>5</v>
      </c>
      <c r="H13" s="4"/>
      <c r="I13" s="4"/>
      <c r="J13" s="4"/>
      <c r="K13" s="4">
        <v>68.53</v>
      </c>
      <c r="L13" s="4">
        <v>10</v>
      </c>
      <c r="M13" s="4">
        <v>6</v>
      </c>
      <c r="N13" s="6"/>
      <c r="O13" s="4"/>
      <c r="P13" s="4"/>
      <c r="Q13" s="4">
        <v>10</v>
      </c>
      <c r="R13" s="4">
        <f>J13+M13+P13+G13+D13</f>
        <v>17</v>
      </c>
      <c r="S13" s="6">
        <f>120+120+120+K13+N13</f>
        <v>428.53</v>
      </c>
    </row>
    <row r="14" spans="1:19" ht="14.25">
      <c r="A14" s="2" t="s">
        <v>33</v>
      </c>
      <c r="B14" s="4"/>
      <c r="C14" s="4"/>
      <c r="D14" s="4"/>
      <c r="E14" s="4">
        <v>43.98</v>
      </c>
      <c r="F14" s="4">
        <v>9</v>
      </c>
      <c r="G14" s="4">
        <v>7</v>
      </c>
      <c r="H14" s="4">
        <v>36.47</v>
      </c>
      <c r="I14" s="4">
        <v>7</v>
      </c>
      <c r="J14" s="4">
        <v>9</v>
      </c>
      <c r="K14" s="4"/>
      <c r="L14" s="4"/>
      <c r="M14" s="4"/>
      <c r="N14" s="6"/>
      <c r="O14" s="4"/>
      <c r="P14" s="4"/>
      <c r="Q14" s="4">
        <v>11</v>
      </c>
      <c r="R14" s="4">
        <f t="shared" si="0"/>
        <v>16</v>
      </c>
      <c r="S14" s="6">
        <f>120+E14+H14+120+N14</f>
        <v>320.45</v>
      </c>
    </row>
    <row r="15" spans="1:19" ht="14.25">
      <c r="A15" s="2" t="s">
        <v>34</v>
      </c>
      <c r="B15" s="4"/>
      <c r="C15" s="4"/>
      <c r="D15" s="4"/>
      <c r="E15" s="4"/>
      <c r="F15" s="4"/>
      <c r="G15" s="4"/>
      <c r="H15" s="4"/>
      <c r="I15" s="4"/>
      <c r="J15" s="4"/>
      <c r="K15" s="4">
        <v>31.71</v>
      </c>
      <c r="L15" s="4">
        <v>5</v>
      </c>
      <c r="M15" s="4">
        <v>11</v>
      </c>
      <c r="N15" s="6"/>
      <c r="O15" s="4"/>
      <c r="P15" s="4"/>
      <c r="Q15" s="4">
        <v>12</v>
      </c>
      <c r="R15" s="4">
        <f t="shared" si="0"/>
        <v>11</v>
      </c>
      <c r="S15" s="6">
        <f>120+120+120+K15+N15</f>
        <v>391.71</v>
      </c>
    </row>
  </sheetData>
  <sheetProtection/>
  <mergeCells count="8">
    <mergeCell ref="A1:S1"/>
    <mergeCell ref="A2:A3"/>
    <mergeCell ref="B2:D2"/>
    <mergeCell ref="E2:G2"/>
    <mergeCell ref="H2:J2"/>
    <mergeCell ref="K2:M2"/>
    <mergeCell ref="N2:P2"/>
    <mergeCell ref="Q2:S2"/>
  </mergeCells>
  <printOptions/>
  <pageMargins left="0.1968503937007874" right="0.1968503937007874" top="0.7874015748031497" bottom="0.7874015748031497" header="0.31496062992125984" footer="0.31496062992125984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6"/>
  <sheetViews>
    <sheetView zoomScalePageLayoutView="0" workbookViewId="0" topLeftCell="A1">
      <selection activeCell="H18" sqref="H18"/>
    </sheetView>
  </sheetViews>
  <sheetFormatPr defaultColWidth="9.140625" defaultRowHeight="15"/>
  <cols>
    <col min="1" max="1" width="10.57421875" style="0" customWidth="1"/>
    <col min="2" max="2" width="6.28125" style="0" customWidth="1"/>
    <col min="3" max="3" width="6.140625" style="0" customWidth="1"/>
    <col min="4" max="4" width="4.57421875" style="0" customWidth="1"/>
    <col min="5" max="5" width="6.421875" style="0" customWidth="1"/>
    <col min="6" max="6" width="5.8515625" style="0" customWidth="1"/>
    <col min="7" max="7" width="5.140625" style="0" customWidth="1"/>
    <col min="8" max="8" width="6.7109375" style="0" customWidth="1"/>
    <col min="9" max="9" width="5.8515625" style="0" customWidth="1"/>
    <col min="10" max="10" width="5.00390625" style="0" customWidth="1"/>
    <col min="11" max="11" width="6.8515625" style="0" customWidth="1"/>
    <col min="12" max="12" width="6.00390625" style="0" customWidth="1"/>
    <col min="13" max="13" width="4.8515625" style="0" customWidth="1"/>
    <col min="14" max="14" width="6.8515625" style="0" customWidth="1"/>
    <col min="15" max="15" width="6.00390625" style="0" customWidth="1"/>
    <col min="16" max="16" width="5.8515625" style="0" customWidth="1"/>
    <col min="17" max="17" width="6.140625" style="0" customWidth="1"/>
    <col min="18" max="18" width="5.00390625" style="0" customWidth="1"/>
    <col min="19" max="19" width="7.140625" style="0" customWidth="1"/>
  </cols>
  <sheetData>
    <row r="1" spans="1:19" ht="18">
      <c r="A1" s="14" t="s">
        <v>30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</row>
    <row r="2" spans="1:19" ht="15" customHeight="1">
      <c r="A2" s="16" t="s">
        <v>0</v>
      </c>
      <c r="B2" s="15" t="s">
        <v>23</v>
      </c>
      <c r="C2" s="15"/>
      <c r="D2" s="15"/>
      <c r="E2" s="15" t="s">
        <v>24</v>
      </c>
      <c r="F2" s="15"/>
      <c r="G2" s="15"/>
      <c r="H2" s="15" t="s">
        <v>25</v>
      </c>
      <c r="I2" s="15"/>
      <c r="J2" s="15"/>
      <c r="K2" s="18" t="s">
        <v>26</v>
      </c>
      <c r="L2" s="15"/>
      <c r="M2" s="15"/>
      <c r="N2" s="15" t="s">
        <v>27</v>
      </c>
      <c r="O2" s="15"/>
      <c r="P2" s="15"/>
      <c r="Q2" s="15" t="s">
        <v>1</v>
      </c>
      <c r="R2" s="15"/>
      <c r="S2" s="15"/>
    </row>
    <row r="3" spans="1:19" ht="24">
      <c r="A3" s="17"/>
      <c r="B3" s="8" t="s">
        <v>2</v>
      </c>
      <c r="C3" s="8" t="s">
        <v>3</v>
      </c>
      <c r="D3" s="8" t="s">
        <v>4</v>
      </c>
      <c r="E3" s="8" t="s">
        <v>2</v>
      </c>
      <c r="F3" s="8" t="s">
        <v>3</v>
      </c>
      <c r="G3" s="8" t="s">
        <v>4</v>
      </c>
      <c r="H3" s="8" t="s">
        <v>2</v>
      </c>
      <c r="I3" s="8" t="s">
        <v>3</v>
      </c>
      <c r="J3" s="8" t="s">
        <v>4</v>
      </c>
      <c r="K3" s="8" t="s">
        <v>2</v>
      </c>
      <c r="L3" s="8" t="s">
        <v>3</v>
      </c>
      <c r="M3" s="8" t="s">
        <v>4</v>
      </c>
      <c r="N3" s="8" t="s">
        <v>2</v>
      </c>
      <c r="O3" s="8" t="s">
        <v>3</v>
      </c>
      <c r="P3" s="8" t="s">
        <v>4</v>
      </c>
      <c r="Q3" s="8" t="s">
        <v>3</v>
      </c>
      <c r="R3" s="8" t="s">
        <v>4</v>
      </c>
      <c r="S3" s="8" t="s">
        <v>5</v>
      </c>
    </row>
    <row r="4" spans="1:19" ht="14.25">
      <c r="A4" s="2" t="s">
        <v>9</v>
      </c>
      <c r="B4" s="4">
        <v>25.74</v>
      </c>
      <c r="C4" s="4">
        <v>1</v>
      </c>
      <c r="D4" s="4">
        <v>15</v>
      </c>
      <c r="E4" s="4">
        <v>29.55</v>
      </c>
      <c r="F4" s="4">
        <v>2</v>
      </c>
      <c r="G4" s="4">
        <v>14</v>
      </c>
      <c r="H4" s="4">
        <v>27.64</v>
      </c>
      <c r="I4" s="4">
        <v>1</v>
      </c>
      <c r="J4" s="4">
        <v>15</v>
      </c>
      <c r="K4" s="4">
        <v>34.46</v>
      </c>
      <c r="L4" s="4">
        <v>4</v>
      </c>
      <c r="M4" s="4">
        <v>12</v>
      </c>
      <c r="N4" s="4"/>
      <c r="O4" s="4"/>
      <c r="P4" s="4"/>
      <c r="Q4" s="4">
        <v>1</v>
      </c>
      <c r="R4" s="4">
        <f aca="true" t="shared" si="0" ref="R4:R16">J4+M4+P4+G4+D4</f>
        <v>56</v>
      </c>
      <c r="S4" s="6">
        <f aca="true" t="shared" si="1" ref="S4:S9">B4+E4+H4+K4+N4</f>
        <v>117.39000000000001</v>
      </c>
    </row>
    <row r="5" spans="1:19" ht="14.25">
      <c r="A5" s="2" t="s">
        <v>7</v>
      </c>
      <c r="B5" s="5">
        <v>32.01</v>
      </c>
      <c r="C5" s="4">
        <v>3</v>
      </c>
      <c r="D5" s="4">
        <v>13</v>
      </c>
      <c r="E5" s="4">
        <v>32.09</v>
      </c>
      <c r="F5" s="4">
        <v>4</v>
      </c>
      <c r="G5" s="4">
        <v>12</v>
      </c>
      <c r="H5" s="4">
        <v>58.22</v>
      </c>
      <c r="I5" s="4">
        <v>6</v>
      </c>
      <c r="J5" s="4">
        <v>10</v>
      </c>
      <c r="K5" s="4">
        <v>26.74</v>
      </c>
      <c r="L5" s="4">
        <v>1</v>
      </c>
      <c r="M5" s="4">
        <v>15</v>
      </c>
      <c r="N5" s="6"/>
      <c r="O5" s="4"/>
      <c r="P5" s="4"/>
      <c r="Q5" s="4">
        <v>2</v>
      </c>
      <c r="R5" s="4">
        <f>J5+M5+P5+G5+D5</f>
        <v>50</v>
      </c>
      <c r="S5" s="6">
        <f>B5+E5+H5+K5+N5</f>
        <v>149.06</v>
      </c>
    </row>
    <row r="6" spans="1:19" ht="14.25">
      <c r="A6" s="2" t="s">
        <v>10</v>
      </c>
      <c r="B6" s="3">
        <v>33.15</v>
      </c>
      <c r="C6" s="3">
        <v>4</v>
      </c>
      <c r="D6" s="3">
        <v>12</v>
      </c>
      <c r="E6" s="3">
        <v>34.02</v>
      </c>
      <c r="F6" s="3">
        <v>5</v>
      </c>
      <c r="G6" s="3">
        <v>11</v>
      </c>
      <c r="H6" s="7">
        <v>34.74</v>
      </c>
      <c r="I6" s="3">
        <v>4</v>
      </c>
      <c r="J6" s="3">
        <v>12</v>
      </c>
      <c r="K6" s="3">
        <v>32.94</v>
      </c>
      <c r="L6" s="3">
        <v>2</v>
      </c>
      <c r="M6" s="3">
        <v>14</v>
      </c>
      <c r="N6" s="7"/>
      <c r="O6" s="3"/>
      <c r="P6" s="3"/>
      <c r="Q6" s="3">
        <v>3</v>
      </c>
      <c r="R6" s="4">
        <f>J6+M6+P6+G6+D6</f>
        <v>49</v>
      </c>
      <c r="S6" s="6">
        <f>B6+E6+H6+K6+N6</f>
        <v>134.85</v>
      </c>
    </row>
    <row r="7" spans="1:19" ht="14.25">
      <c r="A7" s="2" t="s">
        <v>8</v>
      </c>
      <c r="B7" s="4">
        <v>31.75</v>
      </c>
      <c r="C7" s="3">
        <v>2</v>
      </c>
      <c r="D7" s="3">
        <v>14</v>
      </c>
      <c r="E7" s="4">
        <v>32.04</v>
      </c>
      <c r="F7" s="4">
        <v>3</v>
      </c>
      <c r="G7" s="4">
        <v>13</v>
      </c>
      <c r="H7" s="6">
        <v>32.8</v>
      </c>
      <c r="I7" s="4">
        <v>2</v>
      </c>
      <c r="J7" s="4">
        <v>14</v>
      </c>
      <c r="K7" s="6">
        <v>39.8</v>
      </c>
      <c r="L7" s="4">
        <v>8</v>
      </c>
      <c r="M7" s="4">
        <v>8</v>
      </c>
      <c r="N7" s="6"/>
      <c r="O7" s="4"/>
      <c r="P7" s="4"/>
      <c r="Q7" s="4">
        <v>4</v>
      </c>
      <c r="R7" s="4">
        <f t="shared" si="0"/>
        <v>49</v>
      </c>
      <c r="S7" s="6">
        <f t="shared" si="1"/>
        <v>136.39</v>
      </c>
    </row>
    <row r="8" spans="1:19" ht="14.25">
      <c r="A8" s="2" t="s">
        <v>6</v>
      </c>
      <c r="B8" s="4">
        <v>33.84</v>
      </c>
      <c r="C8" s="4">
        <v>7</v>
      </c>
      <c r="D8" s="4">
        <v>9</v>
      </c>
      <c r="E8" s="4">
        <v>44.29</v>
      </c>
      <c r="F8" s="4">
        <v>10</v>
      </c>
      <c r="G8" s="4">
        <v>6</v>
      </c>
      <c r="H8" s="4">
        <v>33.65</v>
      </c>
      <c r="I8" s="4">
        <v>3</v>
      </c>
      <c r="J8" s="4">
        <v>13</v>
      </c>
      <c r="K8" s="4">
        <v>34.41</v>
      </c>
      <c r="L8" s="4">
        <v>3</v>
      </c>
      <c r="M8" s="4">
        <v>13</v>
      </c>
      <c r="N8" s="6"/>
      <c r="O8" s="4"/>
      <c r="P8" s="4"/>
      <c r="Q8" s="4">
        <v>5</v>
      </c>
      <c r="R8" s="4">
        <f>J8+M8+P8+G8+D8</f>
        <v>41</v>
      </c>
      <c r="S8" s="6">
        <f>B8+E8+H8+K8+N8</f>
        <v>146.19</v>
      </c>
    </row>
    <row r="9" spans="1:19" ht="14.25">
      <c r="A9" s="2" t="s">
        <v>13</v>
      </c>
      <c r="B9" s="4">
        <v>35.61</v>
      </c>
      <c r="C9" s="3">
        <v>8</v>
      </c>
      <c r="D9" s="3">
        <v>8</v>
      </c>
      <c r="E9" s="6">
        <v>29.5</v>
      </c>
      <c r="F9" s="4">
        <v>1</v>
      </c>
      <c r="G9" s="4">
        <v>15</v>
      </c>
      <c r="H9" s="4">
        <v>81.46</v>
      </c>
      <c r="I9" s="4">
        <v>7</v>
      </c>
      <c r="J9" s="4">
        <v>9</v>
      </c>
      <c r="K9" s="4">
        <v>38.89</v>
      </c>
      <c r="L9" s="4">
        <v>7</v>
      </c>
      <c r="M9" s="4">
        <v>9</v>
      </c>
      <c r="N9" s="6"/>
      <c r="O9" s="4"/>
      <c r="P9" s="4"/>
      <c r="Q9" s="4">
        <v>6</v>
      </c>
      <c r="R9" s="4">
        <f t="shared" si="0"/>
        <v>41</v>
      </c>
      <c r="S9" s="6">
        <f t="shared" si="1"/>
        <v>185.45999999999998</v>
      </c>
    </row>
    <row r="10" spans="1:19" ht="14.25">
      <c r="A10" s="2" t="s">
        <v>21</v>
      </c>
      <c r="B10" s="5">
        <v>56.57</v>
      </c>
      <c r="C10" s="4">
        <v>11</v>
      </c>
      <c r="D10" s="4">
        <v>5</v>
      </c>
      <c r="E10" s="6">
        <v>37.5</v>
      </c>
      <c r="F10" s="4">
        <v>6</v>
      </c>
      <c r="G10" s="4">
        <v>10</v>
      </c>
      <c r="H10" s="4" t="s">
        <v>11</v>
      </c>
      <c r="I10" s="4">
        <v>8</v>
      </c>
      <c r="J10" s="4">
        <v>8</v>
      </c>
      <c r="K10" s="4">
        <v>38.47</v>
      </c>
      <c r="L10" s="4">
        <v>6</v>
      </c>
      <c r="M10" s="4">
        <v>10</v>
      </c>
      <c r="N10" s="6"/>
      <c r="O10" s="4"/>
      <c r="P10" s="4"/>
      <c r="Q10" s="4">
        <v>7</v>
      </c>
      <c r="R10" s="4">
        <f>J10+M10+P10+G10+D10</f>
        <v>33</v>
      </c>
      <c r="S10" s="6">
        <f>B10+E10+120+K10+N10</f>
        <v>252.54</v>
      </c>
    </row>
    <row r="11" spans="1:19" ht="14.25">
      <c r="A11" s="2" t="s">
        <v>29</v>
      </c>
      <c r="B11" s="5">
        <v>39.56</v>
      </c>
      <c r="C11" s="3">
        <v>10</v>
      </c>
      <c r="D11" s="3">
        <v>6</v>
      </c>
      <c r="E11" s="4">
        <v>39.08</v>
      </c>
      <c r="F11" s="4">
        <v>7</v>
      </c>
      <c r="G11" s="4">
        <v>9</v>
      </c>
      <c r="H11" s="4"/>
      <c r="I11" s="4"/>
      <c r="J11" s="4"/>
      <c r="K11" s="4">
        <v>35.98</v>
      </c>
      <c r="L11" s="4">
        <v>5</v>
      </c>
      <c r="M11" s="4">
        <v>11</v>
      </c>
      <c r="N11" s="6"/>
      <c r="O11" s="4"/>
      <c r="P11" s="4"/>
      <c r="Q11" s="4">
        <v>8</v>
      </c>
      <c r="R11" s="4">
        <f>J11+M11+P11+G11+D11</f>
        <v>26</v>
      </c>
      <c r="S11" s="6">
        <f>B11+E11+120+K11+N11</f>
        <v>234.61999999999998</v>
      </c>
    </row>
    <row r="12" spans="1:19" ht="14.25">
      <c r="A12" s="2" t="s">
        <v>32</v>
      </c>
      <c r="B12" s="4"/>
      <c r="C12" s="4"/>
      <c r="D12" s="4"/>
      <c r="E12" s="4">
        <v>41.01</v>
      </c>
      <c r="F12" s="4">
        <v>9</v>
      </c>
      <c r="G12" s="4">
        <v>7</v>
      </c>
      <c r="H12" s="4">
        <v>45.09</v>
      </c>
      <c r="I12" s="4">
        <v>5</v>
      </c>
      <c r="J12" s="4">
        <v>11</v>
      </c>
      <c r="K12" s="4"/>
      <c r="L12" s="4"/>
      <c r="M12" s="4"/>
      <c r="N12" s="6"/>
      <c r="O12" s="4"/>
      <c r="P12" s="4"/>
      <c r="Q12" s="4">
        <v>9</v>
      </c>
      <c r="R12" s="4">
        <f>J12+M12+P12+G12+D12</f>
        <v>18</v>
      </c>
      <c r="S12" s="6">
        <f>120+E12+H12+120+N12</f>
        <v>326.1</v>
      </c>
    </row>
    <row r="13" spans="1:19" ht="14.25">
      <c r="A13" s="2" t="s">
        <v>20</v>
      </c>
      <c r="B13" s="5">
        <v>36.2</v>
      </c>
      <c r="C13" s="4">
        <v>9</v>
      </c>
      <c r="D13" s="4">
        <v>7</v>
      </c>
      <c r="E13" s="4">
        <v>39.08</v>
      </c>
      <c r="F13" s="4">
        <v>7</v>
      </c>
      <c r="G13" s="4">
        <v>9</v>
      </c>
      <c r="H13" s="4"/>
      <c r="I13" s="4"/>
      <c r="J13" s="4"/>
      <c r="K13" s="4"/>
      <c r="L13" s="4"/>
      <c r="M13" s="4"/>
      <c r="N13" s="6"/>
      <c r="O13" s="4"/>
      <c r="P13" s="4"/>
      <c r="Q13" s="4">
        <v>10</v>
      </c>
      <c r="R13" s="4">
        <f t="shared" si="0"/>
        <v>16</v>
      </c>
      <c r="S13" s="6">
        <f>B13+E13+120+120+N13</f>
        <v>315.28</v>
      </c>
    </row>
    <row r="14" spans="1:19" ht="14.25">
      <c r="A14" s="2" t="s">
        <v>16</v>
      </c>
      <c r="B14" s="4">
        <v>33.67</v>
      </c>
      <c r="C14" s="3">
        <v>6</v>
      </c>
      <c r="D14" s="3">
        <v>10</v>
      </c>
      <c r="E14" s="4">
        <v>76.19</v>
      </c>
      <c r="F14" s="4">
        <v>11</v>
      </c>
      <c r="G14" s="4">
        <v>5</v>
      </c>
      <c r="H14" s="4"/>
      <c r="I14" s="4"/>
      <c r="J14" s="4"/>
      <c r="K14" s="4"/>
      <c r="L14" s="4"/>
      <c r="M14" s="4"/>
      <c r="N14" s="6"/>
      <c r="O14" s="4"/>
      <c r="P14" s="4"/>
      <c r="Q14" s="3">
        <v>11</v>
      </c>
      <c r="R14" s="4">
        <f t="shared" si="0"/>
        <v>15</v>
      </c>
      <c r="S14" s="6">
        <f>B14+E14+120+120+N14</f>
        <v>349.86</v>
      </c>
    </row>
    <row r="15" spans="1:19" ht="14.25">
      <c r="A15" s="2" t="s">
        <v>12</v>
      </c>
      <c r="B15" s="5">
        <v>33.6</v>
      </c>
      <c r="C15" s="4">
        <v>5</v>
      </c>
      <c r="D15" s="4">
        <v>11</v>
      </c>
      <c r="E15" s="4"/>
      <c r="F15" s="4"/>
      <c r="G15" s="4"/>
      <c r="H15" s="4"/>
      <c r="I15" s="4"/>
      <c r="J15" s="4"/>
      <c r="K15" s="4"/>
      <c r="L15" s="4"/>
      <c r="M15" s="4"/>
      <c r="N15" s="6"/>
      <c r="O15" s="4"/>
      <c r="P15" s="4"/>
      <c r="Q15" s="3">
        <v>12</v>
      </c>
      <c r="R15" s="4">
        <f>J15+M15+P15+G15+D15</f>
        <v>11</v>
      </c>
      <c r="S15" s="6">
        <f>B15+120+120+120+N15</f>
        <v>393.6</v>
      </c>
    </row>
    <row r="16" spans="1:19" ht="14.25">
      <c r="A16" s="2" t="s">
        <v>33</v>
      </c>
      <c r="B16" s="4"/>
      <c r="C16" s="3"/>
      <c r="D16" s="3"/>
      <c r="E16" s="4"/>
      <c r="F16" s="4"/>
      <c r="G16" s="4"/>
      <c r="H16" s="4"/>
      <c r="I16" s="4"/>
      <c r="J16" s="4"/>
      <c r="K16" s="4">
        <v>58.07</v>
      </c>
      <c r="L16" s="4">
        <v>9</v>
      </c>
      <c r="M16" s="4">
        <v>7</v>
      </c>
      <c r="N16" s="6"/>
      <c r="O16" s="4"/>
      <c r="P16" s="4"/>
      <c r="Q16" s="3">
        <v>13</v>
      </c>
      <c r="R16" s="4">
        <f t="shared" si="0"/>
        <v>7</v>
      </c>
      <c r="S16" s="6">
        <f>120+120+120+K16+N16</f>
        <v>418.07</v>
      </c>
    </row>
  </sheetData>
  <sheetProtection/>
  <mergeCells count="8">
    <mergeCell ref="A1:S1"/>
    <mergeCell ref="A2:A3"/>
    <mergeCell ref="B2:D2"/>
    <mergeCell ref="E2:G2"/>
    <mergeCell ref="H2:J2"/>
    <mergeCell ref="K2:M2"/>
    <mergeCell ref="N2:P2"/>
    <mergeCell ref="Q2:S2"/>
  </mergeCells>
  <printOptions/>
  <pageMargins left="0" right="0" top="0.7874015748031497" bottom="0.7874015748031497" header="0.31496062992125984" footer="0.31496062992125984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18"/>
  <sheetViews>
    <sheetView zoomScalePageLayoutView="0" workbookViewId="0" topLeftCell="A1">
      <selection activeCell="N8" sqref="N8"/>
    </sheetView>
  </sheetViews>
  <sheetFormatPr defaultColWidth="9.140625" defaultRowHeight="15"/>
  <cols>
    <col min="1" max="1" width="10.57421875" style="0" customWidth="1"/>
    <col min="2" max="2" width="6.28125" style="0" customWidth="1"/>
    <col min="3" max="3" width="6.00390625" style="0" customWidth="1"/>
    <col min="4" max="4" width="4.8515625" style="0" customWidth="1"/>
    <col min="5" max="6" width="6.00390625" style="0" customWidth="1"/>
    <col min="7" max="7" width="5.28125" style="0" customWidth="1"/>
    <col min="8" max="8" width="6.57421875" style="0" customWidth="1"/>
    <col min="9" max="9" width="6.00390625" style="0" customWidth="1"/>
    <col min="10" max="10" width="4.8515625" style="0" customWidth="1"/>
    <col min="11" max="11" width="6.7109375" style="0" customWidth="1"/>
    <col min="12" max="12" width="6.00390625" style="0" customWidth="1"/>
    <col min="13" max="13" width="4.8515625" style="0" customWidth="1"/>
    <col min="14" max="14" width="6.8515625" style="0" customWidth="1"/>
    <col min="15" max="15" width="5.8515625" style="0" customWidth="1"/>
    <col min="16" max="16" width="6.00390625" style="0" customWidth="1"/>
    <col min="17" max="17" width="5.8515625" style="0" customWidth="1"/>
    <col min="18" max="18" width="4.57421875" style="0" customWidth="1"/>
    <col min="19" max="19" width="7.140625" style="0" customWidth="1"/>
  </cols>
  <sheetData>
    <row r="1" spans="1:19" ht="18">
      <c r="A1" s="14" t="s">
        <v>31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</row>
    <row r="2" spans="1:19" ht="15" customHeight="1">
      <c r="A2" s="16" t="s">
        <v>0</v>
      </c>
      <c r="B2" s="15" t="s">
        <v>23</v>
      </c>
      <c r="C2" s="15"/>
      <c r="D2" s="15"/>
      <c r="E2" s="15" t="s">
        <v>24</v>
      </c>
      <c r="F2" s="15"/>
      <c r="G2" s="15"/>
      <c r="H2" s="15" t="s">
        <v>25</v>
      </c>
      <c r="I2" s="15"/>
      <c r="J2" s="15"/>
      <c r="K2" s="18" t="s">
        <v>26</v>
      </c>
      <c r="L2" s="15"/>
      <c r="M2" s="15"/>
      <c r="N2" s="15" t="s">
        <v>27</v>
      </c>
      <c r="O2" s="15"/>
      <c r="P2" s="15"/>
      <c r="Q2" s="15" t="s">
        <v>1</v>
      </c>
      <c r="R2" s="15"/>
      <c r="S2" s="15"/>
    </row>
    <row r="3" spans="1:19" ht="24">
      <c r="A3" s="17"/>
      <c r="B3" s="8" t="s">
        <v>2</v>
      </c>
      <c r="C3" s="8" t="s">
        <v>3</v>
      </c>
      <c r="D3" s="8" t="s">
        <v>4</v>
      </c>
      <c r="E3" s="8" t="s">
        <v>2</v>
      </c>
      <c r="F3" s="8" t="s">
        <v>3</v>
      </c>
      <c r="G3" s="8" t="s">
        <v>4</v>
      </c>
      <c r="H3" s="8" t="s">
        <v>2</v>
      </c>
      <c r="I3" s="8" t="s">
        <v>3</v>
      </c>
      <c r="J3" s="8" t="s">
        <v>4</v>
      </c>
      <c r="K3" s="8" t="s">
        <v>2</v>
      </c>
      <c r="L3" s="8" t="s">
        <v>3</v>
      </c>
      <c r="M3" s="8" t="s">
        <v>4</v>
      </c>
      <c r="N3" s="8" t="s">
        <v>2</v>
      </c>
      <c r="O3" s="8" t="s">
        <v>3</v>
      </c>
      <c r="P3" s="8" t="s">
        <v>4</v>
      </c>
      <c r="Q3" s="8" t="s">
        <v>3</v>
      </c>
      <c r="R3" s="8" t="s">
        <v>4</v>
      </c>
      <c r="S3" s="8" t="s">
        <v>5</v>
      </c>
    </row>
    <row r="4" spans="1:19" ht="15.75" customHeight="1">
      <c r="A4" s="2" t="s">
        <v>19</v>
      </c>
      <c r="B4" s="5">
        <v>31.2</v>
      </c>
      <c r="C4" s="4">
        <v>2</v>
      </c>
      <c r="D4" s="4">
        <v>14</v>
      </c>
      <c r="E4" s="6">
        <v>31.55</v>
      </c>
      <c r="F4" s="4">
        <v>1</v>
      </c>
      <c r="G4" s="4">
        <v>15</v>
      </c>
      <c r="H4" s="4">
        <v>29.44</v>
      </c>
      <c r="I4" s="4">
        <v>1</v>
      </c>
      <c r="J4" s="4">
        <v>15</v>
      </c>
      <c r="K4" s="4">
        <v>26.59</v>
      </c>
      <c r="L4" s="4">
        <v>1</v>
      </c>
      <c r="M4" s="4">
        <v>15</v>
      </c>
      <c r="N4" s="6"/>
      <c r="O4" s="4"/>
      <c r="P4" s="4"/>
      <c r="Q4" s="4">
        <v>1</v>
      </c>
      <c r="R4" s="4">
        <f aca="true" t="shared" si="0" ref="R4:R13">J4+M4+P4+G4+D4</f>
        <v>59</v>
      </c>
      <c r="S4" s="6">
        <f>B4+E4+H4+K4+N4</f>
        <v>118.78</v>
      </c>
    </row>
    <row r="5" spans="1:19" ht="14.25">
      <c r="A5" s="2" t="s">
        <v>7</v>
      </c>
      <c r="B5" s="5">
        <v>29.71</v>
      </c>
      <c r="C5" s="4">
        <v>1</v>
      </c>
      <c r="D5" s="4">
        <v>15</v>
      </c>
      <c r="E5" s="4">
        <v>31.92</v>
      </c>
      <c r="F5" s="4">
        <v>3</v>
      </c>
      <c r="G5" s="4">
        <v>13</v>
      </c>
      <c r="H5" s="6">
        <v>44.17</v>
      </c>
      <c r="I5" s="4">
        <v>8</v>
      </c>
      <c r="J5" s="4">
        <v>8</v>
      </c>
      <c r="K5" s="4">
        <v>29.4</v>
      </c>
      <c r="L5" s="4">
        <v>2</v>
      </c>
      <c r="M5" s="4">
        <v>14</v>
      </c>
      <c r="N5" s="6"/>
      <c r="O5" s="4"/>
      <c r="P5" s="4"/>
      <c r="Q5" s="4">
        <v>2</v>
      </c>
      <c r="R5" s="4">
        <f t="shared" si="0"/>
        <v>50</v>
      </c>
      <c r="S5" s="6">
        <f>B5+E5+H5+K5+N5</f>
        <v>135.20000000000002</v>
      </c>
    </row>
    <row r="6" spans="1:19" ht="14.25">
      <c r="A6" s="2" t="s">
        <v>6</v>
      </c>
      <c r="B6" s="4">
        <v>34.42</v>
      </c>
      <c r="C6" s="4">
        <v>3</v>
      </c>
      <c r="D6" s="4">
        <v>13</v>
      </c>
      <c r="E6" s="4">
        <v>31.62</v>
      </c>
      <c r="F6" s="4">
        <v>2</v>
      </c>
      <c r="G6" s="4">
        <v>14</v>
      </c>
      <c r="H6" s="4">
        <v>43.67</v>
      </c>
      <c r="I6" s="4">
        <v>7</v>
      </c>
      <c r="J6" s="4">
        <v>9</v>
      </c>
      <c r="K6" s="6">
        <v>35.1</v>
      </c>
      <c r="L6" s="4">
        <v>3</v>
      </c>
      <c r="M6" s="4">
        <v>13</v>
      </c>
      <c r="N6" s="6"/>
      <c r="O6" s="4"/>
      <c r="P6" s="4"/>
      <c r="Q6" s="4">
        <v>3</v>
      </c>
      <c r="R6" s="4">
        <f t="shared" si="0"/>
        <v>49</v>
      </c>
      <c r="S6" s="6">
        <f>B6+E6+H6+K6+N6</f>
        <v>144.81</v>
      </c>
    </row>
    <row r="7" spans="1:19" ht="14.25">
      <c r="A7" s="2" t="s">
        <v>8</v>
      </c>
      <c r="B7" s="6">
        <v>41.3</v>
      </c>
      <c r="C7" s="4">
        <v>5</v>
      </c>
      <c r="D7" s="4">
        <v>11</v>
      </c>
      <c r="E7" s="4">
        <v>35.11</v>
      </c>
      <c r="F7" s="4">
        <v>4</v>
      </c>
      <c r="G7" s="4">
        <v>12</v>
      </c>
      <c r="H7" s="6">
        <v>35.51</v>
      </c>
      <c r="I7" s="4">
        <v>2</v>
      </c>
      <c r="J7" s="4">
        <v>14</v>
      </c>
      <c r="K7" s="4">
        <v>38.95</v>
      </c>
      <c r="L7" s="4">
        <v>5</v>
      </c>
      <c r="M7" s="4">
        <v>11</v>
      </c>
      <c r="N7" s="6"/>
      <c r="O7" s="4"/>
      <c r="P7" s="4"/>
      <c r="Q7" s="4">
        <v>4</v>
      </c>
      <c r="R7" s="4">
        <f t="shared" si="0"/>
        <v>48</v>
      </c>
      <c r="S7" s="6">
        <f>B7+E7+H7+K7+N7</f>
        <v>150.87</v>
      </c>
    </row>
    <row r="8" spans="1:19" ht="14.25">
      <c r="A8" s="2" t="s">
        <v>10</v>
      </c>
      <c r="B8" s="3">
        <v>34.64</v>
      </c>
      <c r="C8" s="4">
        <v>4</v>
      </c>
      <c r="D8" s="4">
        <v>12</v>
      </c>
      <c r="E8" s="3">
        <v>58.06</v>
      </c>
      <c r="F8" s="3">
        <v>7</v>
      </c>
      <c r="G8" s="3">
        <v>9</v>
      </c>
      <c r="H8" s="3">
        <v>35.57</v>
      </c>
      <c r="I8" s="3">
        <v>3</v>
      </c>
      <c r="J8" s="3">
        <v>13</v>
      </c>
      <c r="K8" s="3">
        <v>35.72</v>
      </c>
      <c r="L8" s="3">
        <v>4</v>
      </c>
      <c r="M8" s="3">
        <v>12</v>
      </c>
      <c r="N8" s="7"/>
      <c r="O8" s="3"/>
      <c r="P8" s="3"/>
      <c r="Q8" s="3">
        <v>5</v>
      </c>
      <c r="R8" s="4">
        <f t="shared" si="0"/>
        <v>46</v>
      </c>
      <c r="S8" s="6">
        <f>B8+E8+H8+K8+N8</f>
        <v>163.99</v>
      </c>
    </row>
    <row r="9" spans="1:19" ht="14.25">
      <c r="A9" s="10" t="s">
        <v>16</v>
      </c>
      <c r="B9" s="11"/>
      <c r="C9" s="11"/>
      <c r="D9" s="11"/>
      <c r="E9" s="11"/>
      <c r="F9" s="11"/>
      <c r="G9" s="11"/>
      <c r="H9" s="12">
        <v>36.2</v>
      </c>
      <c r="I9" s="11">
        <v>4</v>
      </c>
      <c r="J9" s="11">
        <v>12</v>
      </c>
      <c r="K9" s="11"/>
      <c r="L9" s="11"/>
      <c r="M9" s="11"/>
      <c r="N9" s="11"/>
      <c r="O9" s="11"/>
      <c r="P9" s="11"/>
      <c r="Q9" s="11">
        <v>6</v>
      </c>
      <c r="R9" s="4">
        <f t="shared" si="0"/>
        <v>12</v>
      </c>
      <c r="S9" s="6">
        <f>120+120+H9+120+N9</f>
        <v>396.2</v>
      </c>
    </row>
    <row r="10" spans="1:19" ht="14.25">
      <c r="A10" s="2" t="s">
        <v>29</v>
      </c>
      <c r="B10" s="6"/>
      <c r="C10" s="4"/>
      <c r="D10" s="4"/>
      <c r="E10" s="4">
        <v>38.76</v>
      </c>
      <c r="F10" s="4">
        <v>5</v>
      </c>
      <c r="G10" s="4">
        <v>11</v>
      </c>
      <c r="H10" s="6"/>
      <c r="I10" s="4"/>
      <c r="J10" s="4"/>
      <c r="K10" s="4"/>
      <c r="L10" s="4"/>
      <c r="M10" s="4"/>
      <c r="N10" s="6"/>
      <c r="O10" s="4"/>
      <c r="P10" s="4"/>
      <c r="Q10" s="4">
        <v>7</v>
      </c>
      <c r="R10" s="4">
        <f t="shared" si="0"/>
        <v>11</v>
      </c>
      <c r="S10" s="6">
        <f>120+E10+120+120+N10</f>
        <v>398.76</v>
      </c>
    </row>
    <row r="11" spans="1:19" ht="14.25">
      <c r="A11" s="13" t="s">
        <v>20</v>
      </c>
      <c r="B11" s="11"/>
      <c r="C11" s="11"/>
      <c r="D11" s="11"/>
      <c r="E11" s="11"/>
      <c r="F11" s="11"/>
      <c r="G11" s="11"/>
      <c r="H11" s="11">
        <v>40.02</v>
      </c>
      <c r="I11" s="11">
        <v>5</v>
      </c>
      <c r="J11" s="11">
        <v>11</v>
      </c>
      <c r="K11" s="11"/>
      <c r="L11" s="11"/>
      <c r="M11" s="11"/>
      <c r="N11" s="11"/>
      <c r="O11" s="11"/>
      <c r="P11" s="11"/>
      <c r="Q11" s="11">
        <v>8</v>
      </c>
      <c r="R11" s="4">
        <f t="shared" si="0"/>
        <v>11</v>
      </c>
      <c r="S11" s="6">
        <f>120+120+H11+120+N11</f>
        <v>400.02</v>
      </c>
    </row>
    <row r="12" spans="1:19" ht="14.25">
      <c r="A12" s="13" t="s">
        <v>21</v>
      </c>
      <c r="B12" s="11"/>
      <c r="C12" s="11"/>
      <c r="D12" s="11"/>
      <c r="E12" s="11"/>
      <c r="F12" s="11"/>
      <c r="G12" s="11"/>
      <c r="H12" s="11">
        <v>41.13</v>
      </c>
      <c r="I12" s="11">
        <v>6</v>
      </c>
      <c r="J12" s="11">
        <v>10</v>
      </c>
      <c r="K12" s="11"/>
      <c r="L12" s="11"/>
      <c r="M12" s="11"/>
      <c r="N12" s="11"/>
      <c r="O12" s="11"/>
      <c r="P12" s="11"/>
      <c r="Q12" s="11">
        <v>9</v>
      </c>
      <c r="R12" s="4">
        <f t="shared" si="0"/>
        <v>10</v>
      </c>
      <c r="S12" s="6">
        <f>120+120+H12+120+N12</f>
        <v>401.13</v>
      </c>
    </row>
    <row r="13" spans="1:19" ht="14.25">
      <c r="A13" s="2" t="s">
        <v>33</v>
      </c>
      <c r="B13" s="5"/>
      <c r="C13" s="4"/>
      <c r="D13" s="4"/>
      <c r="E13" s="4">
        <v>51.01</v>
      </c>
      <c r="F13" s="4">
        <v>6</v>
      </c>
      <c r="G13" s="4">
        <v>10</v>
      </c>
      <c r="H13" s="4"/>
      <c r="I13" s="4"/>
      <c r="J13" s="4"/>
      <c r="K13" s="4"/>
      <c r="L13" s="4"/>
      <c r="M13" s="4"/>
      <c r="N13" s="6"/>
      <c r="O13" s="4"/>
      <c r="P13" s="4"/>
      <c r="Q13" s="4">
        <v>10</v>
      </c>
      <c r="R13" s="4">
        <f t="shared" si="0"/>
        <v>10</v>
      </c>
      <c r="S13" s="6">
        <f>120+E13+120+120+N13</f>
        <v>411.01</v>
      </c>
    </row>
    <row r="14" spans="1:19" ht="14.25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</row>
    <row r="15" spans="1:19" ht="14.25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</row>
    <row r="16" spans="1:19" ht="14.25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</row>
    <row r="17" spans="1:19" ht="14.25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</row>
    <row r="18" spans="1:19" ht="14.25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</row>
  </sheetData>
  <sheetProtection/>
  <mergeCells count="8">
    <mergeCell ref="A1:S1"/>
    <mergeCell ref="Q2:S2"/>
    <mergeCell ref="A2:A3"/>
    <mergeCell ref="B2:D2"/>
    <mergeCell ref="E2:G2"/>
    <mergeCell ref="H2:J2"/>
    <mergeCell ref="K2:M2"/>
    <mergeCell ref="N2:P2"/>
  </mergeCells>
  <printOptions/>
  <pageMargins left="0" right="0" top="0.7874015748031497" bottom="0.7874015748031497" header="0.31496062992125984" footer="0.31496062992125984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uzivatel</dc:creator>
  <cp:keywords/>
  <dc:description/>
  <cp:lastModifiedBy>osh</cp:lastModifiedBy>
  <cp:lastPrinted>2018-09-30T13:23:27Z</cp:lastPrinted>
  <dcterms:created xsi:type="dcterms:W3CDTF">2012-08-24T22:00:27Z</dcterms:created>
  <dcterms:modified xsi:type="dcterms:W3CDTF">2019-09-09T06:57:38Z</dcterms:modified>
  <cp:category/>
  <cp:version/>
  <cp:contentType/>
  <cp:contentStatus/>
</cp:coreProperties>
</file>