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3"/>
  </bookViews>
  <sheets>
    <sheet name="přípravka" sheetId="1" r:id="rId1"/>
    <sheet name="mladší" sheetId="2" r:id="rId2"/>
    <sheet name="starší" sheetId="3" r:id="rId3"/>
    <sheet name="smíšení" sheetId="4" r:id="rId4"/>
  </sheets>
  <definedNames/>
  <calcPr fullCalcOnLoad="1"/>
</workbook>
</file>

<file path=xl/sharedStrings.xml><?xml version="1.0" encoding="utf-8"?>
<sst xmlns="http://schemas.openxmlformats.org/spreadsheetml/2006/main" count="164" uniqueCount="35">
  <si>
    <t>družstvo</t>
  </si>
  <si>
    <t>Celkem</t>
  </si>
  <si>
    <t>PÚ</t>
  </si>
  <si>
    <t>pořadí</t>
  </si>
  <si>
    <t>Body</t>
  </si>
  <si>
    <t>Součet časů</t>
  </si>
  <si>
    <t>Mirovice</t>
  </si>
  <si>
    <t>Chyšky</t>
  </si>
  <si>
    <t>Dobrošov</t>
  </si>
  <si>
    <t>Milenovice</t>
  </si>
  <si>
    <t>Žďár</t>
  </si>
  <si>
    <t>Milevsko</t>
  </si>
  <si>
    <t>NP</t>
  </si>
  <si>
    <t>Zbelítov</t>
  </si>
  <si>
    <t>Čimelice</t>
  </si>
  <si>
    <t>Podolí I</t>
  </si>
  <si>
    <t>Bernartice</t>
  </si>
  <si>
    <t>Heřmaň</t>
  </si>
  <si>
    <t>Heřmaň A</t>
  </si>
  <si>
    <t>Heřmaň B</t>
  </si>
  <si>
    <t>Pohárová soutěž MH "O putovní pohár starosty OSH Písek" pro rok 2017 - přípravka</t>
  </si>
  <si>
    <t>14.5.2017 Křenovice</t>
  </si>
  <si>
    <t>28.5.2017 Žďár</t>
  </si>
  <si>
    <t>18.6.2017 Dobrošov</t>
  </si>
  <si>
    <t>25.6.2017 Čimelice</t>
  </si>
  <si>
    <t>10.9.2017 Podolí I</t>
  </si>
  <si>
    <t>24.9.2017 Milenovice</t>
  </si>
  <si>
    <t>Milenovice B</t>
  </si>
  <si>
    <t>Milenovice A</t>
  </si>
  <si>
    <t>Hrejkovice</t>
  </si>
  <si>
    <t>Pohárová soutěž MH "O putovní pohár starosty OSH Písek" pro rok 2017 - mladší</t>
  </si>
  <si>
    <t>Pohárová soutěž MH "O putovní pohár starosty OSH Písek" pro rok 2017 - starší</t>
  </si>
  <si>
    <t>Ostrovec</t>
  </si>
  <si>
    <t>Pohárová soutěž MH "O putovní pohár starosty OSH Písek" pro rok 2017 - smíšení</t>
  </si>
  <si>
    <t>Květuš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</si>
</sst>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2" fontId="43" fillId="0" borderId="10" xfId="0" applyNumberFormat="1" applyFont="1" applyBorder="1" applyAlignment="1">
      <alignment vertical="center" wrapText="1"/>
    </xf>
    <xf numFmtId="2" fontId="43" fillId="0" borderId="10" xfId="0" applyNumberFormat="1" applyFont="1" applyBorder="1" applyAlignment="1">
      <alignment wrapText="1"/>
    </xf>
    <xf numFmtId="2" fontId="43" fillId="0" borderId="10" xfId="0" applyNumberFormat="1" applyFont="1" applyBorder="1" applyAlignment="1">
      <alignment horizontal="right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W8" sqref="W8"/>
    </sheetView>
  </sheetViews>
  <sheetFormatPr defaultColWidth="9.140625" defaultRowHeight="15"/>
  <cols>
    <col min="1" max="1" width="9.7109375" style="0" customWidth="1"/>
    <col min="2" max="2" width="6.00390625" style="0" customWidth="1"/>
    <col min="3" max="3" width="6.8515625" style="0" customWidth="1"/>
    <col min="4" max="4" width="4.7109375" style="0" customWidth="1"/>
    <col min="5" max="5" width="7.57421875" style="0" customWidth="1"/>
    <col min="6" max="6" width="5.8515625" style="0" customWidth="1"/>
    <col min="7" max="7" width="4.57421875" style="0" customWidth="1"/>
    <col min="8" max="8" width="7.140625" style="0" customWidth="1"/>
    <col min="9" max="9" width="5.7109375" style="0" customWidth="1"/>
    <col min="10" max="10" width="4.57421875" style="0" customWidth="1"/>
    <col min="11" max="11" width="7.57421875" style="0" customWidth="1"/>
    <col min="12" max="12" width="5.8515625" style="0" customWidth="1"/>
    <col min="13" max="13" width="4.7109375" style="0" customWidth="1"/>
    <col min="14" max="15" width="6.00390625" style="0" customWidth="1"/>
    <col min="16" max="16" width="4.57421875" style="0" customWidth="1"/>
    <col min="17" max="17" width="7.00390625" style="0" customWidth="1"/>
    <col min="18" max="18" width="5.7109375" style="0" customWidth="1"/>
    <col min="19" max="19" width="5.00390625" style="0" customWidth="1"/>
    <col min="20" max="20" width="5.8515625" style="0" customWidth="1"/>
    <col min="21" max="21" width="4.8515625" style="0" customWidth="1"/>
    <col min="22" max="22" width="6.8515625" style="0" customWidth="1"/>
  </cols>
  <sheetData>
    <row r="1" spans="1:22" ht="18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4.25">
      <c r="A2" s="13" t="s">
        <v>0</v>
      </c>
      <c r="B2" s="12" t="s">
        <v>21</v>
      </c>
      <c r="C2" s="12"/>
      <c r="D2" s="12"/>
      <c r="E2" s="12" t="s">
        <v>22</v>
      </c>
      <c r="F2" s="12"/>
      <c r="G2" s="12"/>
      <c r="H2" s="12" t="s">
        <v>23</v>
      </c>
      <c r="I2" s="12"/>
      <c r="J2" s="12"/>
      <c r="K2" s="15" t="s">
        <v>24</v>
      </c>
      <c r="L2" s="12"/>
      <c r="M2" s="12"/>
      <c r="N2" s="12" t="s">
        <v>25</v>
      </c>
      <c r="O2" s="12"/>
      <c r="P2" s="12"/>
      <c r="Q2" s="16" t="s">
        <v>26</v>
      </c>
      <c r="R2" s="17"/>
      <c r="S2" s="18"/>
      <c r="T2" s="12" t="s">
        <v>1</v>
      </c>
      <c r="U2" s="12"/>
      <c r="V2" s="12"/>
    </row>
    <row r="3" spans="1:22" ht="27">
      <c r="A3" s="14"/>
      <c r="B3" s="1" t="s">
        <v>2</v>
      </c>
      <c r="C3" s="1" t="s">
        <v>3</v>
      </c>
      <c r="D3" s="10" t="s">
        <v>4</v>
      </c>
      <c r="E3" s="1" t="s">
        <v>2</v>
      </c>
      <c r="F3" s="1" t="s">
        <v>3</v>
      </c>
      <c r="G3" s="10" t="s">
        <v>4</v>
      </c>
      <c r="H3" s="1" t="s">
        <v>2</v>
      </c>
      <c r="I3" s="10" t="s">
        <v>3</v>
      </c>
      <c r="J3" s="10" t="s">
        <v>4</v>
      </c>
      <c r="K3" s="1" t="s">
        <v>2</v>
      </c>
      <c r="L3" s="1" t="s">
        <v>3</v>
      </c>
      <c r="M3" s="10" t="s">
        <v>4</v>
      </c>
      <c r="N3" s="1" t="s">
        <v>2</v>
      </c>
      <c r="O3" s="1" t="s">
        <v>3</v>
      </c>
      <c r="P3" s="10" t="s">
        <v>4</v>
      </c>
      <c r="Q3" s="1" t="s">
        <v>2</v>
      </c>
      <c r="R3" s="10" t="s">
        <v>3</v>
      </c>
      <c r="S3" s="1" t="s">
        <v>4</v>
      </c>
      <c r="T3" s="1" t="s">
        <v>3</v>
      </c>
      <c r="U3" s="1" t="s">
        <v>4</v>
      </c>
      <c r="V3" s="1" t="s">
        <v>5</v>
      </c>
    </row>
    <row r="4" spans="1:22" ht="20.25" customHeight="1">
      <c r="A4" s="2" t="s">
        <v>9</v>
      </c>
      <c r="B4" s="4">
        <v>50.84</v>
      </c>
      <c r="C4" s="4">
        <v>1</v>
      </c>
      <c r="D4" s="4">
        <v>15</v>
      </c>
      <c r="E4" s="4">
        <v>53.48</v>
      </c>
      <c r="F4" s="4">
        <v>1</v>
      </c>
      <c r="G4" s="4">
        <v>15</v>
      </c>
      <c r="H4" s="3">
        <v>66.02</v>
      </c>
      <c r="I4" s="3">
        <v>2</v>
      </c>
      <c r="J4" s="3">
        <v>14</v>
      </c>
      <c r="K4" s="4">
        <v>44.68</v>
      </c>
      <c r="L4" s="4">
        <v>1</v>
      </c>
      <c r="M4" s="4">
        <v>15</v>
      </c>
      <c r="N4" s="4">
        <v>50.67</v>
      </c>
      <c r="O4" s="4">
        <v>1</v>
      </c>
      <c r="P4" s="4">
        <v>15</v>
      </c>
      <c r="Q4" s="9">
        <v>44.89</v>
      </c>
      <c r="R4" s="4">
        <v>1</v>
      </c>
      <c r="S4" s="4">
        <v>15</v>
      </c>
      <c r="T4" s="3">
        <v>1</v>
      </c>
      <c r="U4" s="5">
        <f>J4+M4+P4+G4+D4+S4</f>
        <v>89</v>
      </c>
      <c r="V4" s="7">
        <f>B4+E4+H4+K4+N4+Q4</f>
        <v>310.58</v>
      </c>
    </row>
    <row r="5" spans="1:22" ht="21" customHeight="1">
      <c r="A5" s="2" t="s">
        <v>8</v>
      </c>
      <c r="B5" s="5">
        <v>71.73</v>
      </c>
      <c r="C5" s="5">
        <v>2</v>
      </c>
      <c r="D5" s="5">
        <v>14</v>
      </c>
      <c r="E5" s="5">
        <v>83.49</v>
      </c>
      <c r="F5" s="5">
        <v>2</v>
      </c>
      <c r="G5" s="5">
        <v>14</v>
      </c>
      <c r="H5" s="5">
        <v>62.6</v>
      </c>
      <c r="I5" s="5">
        <v>1</v>
      </c>
      <c r="J5" s="5">
        <v>15</v>
      </c>
      <c r="K5" s="5">
        <v>75.08</v>
      </c>
      <c r="L5" s="5">
        <v>2</v>
      </c>
      <c r="M5" s="5">
        <v>14</v>
      </c>
      <c r="N5" s="5">
        <v>58.73</v>
      </c>
      <c r="O5" s="5">
        <v>2</v>
      </c>
      <c r="P5" s="5">
        <v>14</v>
      </c>
      <c r="Q5" s="5">
        <v>73.69</v>
      </c>
      <c r="R5" s="5">
        <v>2</v>
      </c>
      <c r="S5" s="5">
        <v>14</v>
      </c>
      <c r="T5" s="5">
        <v>2</v>
      </c>
      <c r="U5" s="5">
        <f>J5+M5+P5+G5+D5+S5</f>
        <v>85</v>
      </c>
      <c r="V5" s="7">
        <f>B5+E5+H5+K5+N5+Q5</f>
        <v>425.32</v>
      </c>
    </row>
    <row r="6" spans="1:22" ht="21" customHeight="1">
      <c r="A6" s="2" t="s">
        <v>16</v>
      </c>
      <c r="B6" s="6">
        <v>79.09</v>
      </c>
      <c r="C6" s="5">
        <v>3</v>
      </c>
      <c r="D6" s="5">
        <v>13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v>3</v>
      </c>
      <c r="U6" s="5">
        <f>J6+M6+P6+G6+D6+S6</f>
        <v>13</v>
      </c>
      <c r="V6" s="7">
        <f>B6+120+120+120+120+120</f>
        <v>679.09</v>
      </c>
    </row>
    <row r="7" spans="1:22" ht="21" customHeight="1">
      <c r="A7" s="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2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2"/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9">
    <mergeCell ref="A1:V1"/>
    <mergeCell ref="T2:V2"/>
    <mergeCell ref="A2:A3"/>
    <mergeCell ref="B2:D2"/>
    <mergeCell ref="E2:G2"/>
    <mergeCell ref="H2:J2"/>
    <mergeCell ref="K2:M2"/>
    <mergeCell ref="N2:P2"/>
    <mergeCell ref="Q2:S2"/>
  </mergeCells>
  <printOptions/>
  <pageMargins left="0.1968503937007874" right="0.1968503937007874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J3" sqref="H2:J3"/>
    </sheetView>
  </sheetViews>
  <sheetFormatPr defaultColWidth="9.140625" defaultRowHeight="15"/>
  <cols>
    <col min="1" max="1" width="11.140625" style="0" customWidth="1"/>
    <col min="2" max="2" width="5.8515625" style="0" customWidth="1"/>
    <col min="3" max="3" width="6.00390625" style="0" customWidth="1"/>
    <col min="4" max="4" width="4.8515625" style="0" customWidth="1"/>
    <col min="5" max="5" width="7.421875" style="0" customWidth="1"/>
    <col min="6" max="6" width="5.8515625" style="0" customWidth="1"/>
    <col min="7" max="7" width="4.7109375" style="0" customWidth="1"/>
    <col min="8" max="8" width="6.8515625" style="0" customWidth="1"/>
    <col min="9" max="9" width="6.00390625" style="0" customWidth="1"/>
    <col min="10" max="10" width="4.7109375" style="0" customWidth="1"/>
    <col min="11" max="11" width="6.57421875" style="0" customWidth="1"/>
    <col min="12" max="12" width="5.8515625" style="0" customWidth="1"/>
    <col min="13" max="13" width="4.8515625" style="0" customWidth="1"/>
    <col min="14" max="14" width="7.00390625" style="0" customWidth="1"/>
    <col min="15" max="15" width="6.00390625" style="0" customWidth="1"/>
    <col min="16" max="16" width="4.8515625" style="0" customWidth="1"/>
    <col min="17" max="17" width="6.7109375" style="0" customWidth="1"/>
    <col min="18" max="18" width="5.8515625" style="0" customWidth="1"/>
    <col min="19" max="19" width="5.28125" style="0" customWidth="1"/>
    <col min="20" max="20" width="6.140625" style="0" customWidth="1"/>
    <col min="21" max="21" width="5.28125" style="0" customWidth="1"/>
    <col min="22" max="22" width="6.8515625" style="0" customWidth="1"/>
  </cols>
  <sheetData>
    <row r="1" spans="1:22" ht="19.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5" customHeight="1">
      <c r="A2" s="13" t="s">
        <v>0</v>
      </c>
      <c r="B2" s="12" t="s">
        <v>21</v>
      </c>
      <c r="C2" s="12"/>
      <c r="D2" s="12"/>
      <c r="E2" s="12" t="s">
        <v>22</v>
      </c>
      <c r="F2" s="12"/>
      <c r="G2" s="12"/>
      <c r="H2" s="19" t="s">
        <v>23</v>
      </c>
      <c r="I2" s="19"/>
      <c r="J2" s="19"/>
      <c r="K2" s="15" t="s">
        <v>24</v>
      </c>
      <c r="L2" s="12"/>
      <c r="M2" s="12"/>
      <c r="N2" s="12" t="s">
        <v>25</v>
      </c>
      <c r="O2" s="12"/>
      <c r="P2" s="12"/>
      <c r="Q2" s="16" t="s">
        <v>26</v>
      </c>
      <c r="R2" s="17"/>
      <c r="S2" s="18"/>
      <c r="T2" s="12" t="s">
        <v>1</v>
      </c>
      <c r="U2" s="12"/>
      <c r="V2" s="12"/>
    </row>
    <row r="3" spans="1:22" ht="27">
      <c r="A3" s="14"/>
      <c r="B3" s="1" t="s">
        <v>2</v>
      </c>
      <c r="C3" s="1" t="s">
        <v>3</v>
      </c>
      <c r="D3" s="1" t="s">
        <v>4</v>
      </c>
      <c r="E3" s="1" t="s">
        <v>2</v>
      </c>
      <c r="F3" s="1" t="s">
        <v>3</v>
      </c>
      <c r="G3" s="10" t="s">
        <v>4</v>
      </c>
      <c r="H3" s="10" t="s">
        <v>2</v>
      </c>
      <c r="I3" s="10" t="s">
        <v>3</v>
      </c>
      <c r="J3" s="10" t="s">
        <v>4</v>
      </c>
      <c r="K3" s="10" t="s">
        <v>2</v>
      </c>
      <c r="L3" s="1" t="s">
        <v>3</v>
      </c>
      <c r="M3" s="1" t="s">
        <v>4</v>
      </c>
      <c r="N3" s="1" t="s">
        <v>2</v>
      </c>
      <c r="O3" s="1" t="s">
        <v>3</v>
      </c>
      <c r="P3" s="1" t="s">
        <v>4</v>
      </c>
      <c r="Q3" s="1" t="s">
        <v>2</v>
      </c>
      <c r="R3" s="1" t="s">
        <v>3</v>
      </c>
      <c r="S3" s="1" t="s">
        <v>4</v>
      </c>
      <c r="T3" s="1" t="s">
        <v>3</v>
      </c>
      <c r="U3" s="1" t="s">
        <v>4</v>
      </c>
      <c r="V3" s="1" t="s">
        <v>5</v>
      </c>
    </row>
    <row r="4" spans="1:22" ht="16.5" customHeight="1">
      <c r="A4" s="2" t="s">
        <v>27</v>
      </c>
      <c r="B4" s="6">
        <v>27.29</v>
      </c>
      <c r="C4" s="5">
        <v>1</v>
      </c>
      <c r="D4" s="5">
        <v>15</v>
      </c>
      <c r="E4" s="5">
        <v>47.13</v>
      </c>
      <c r="F4" s="5">
        <v>4</v>
      </c>
      <c r="G4" s="5">
        <v>12</v>
      </c>
      <c r="H4" s="5">
        <v>31.84</v>
      </c>
      <c r="I4" s="5">
        <v>3</v>
      </c>
      <c r="J4" s="5">
        <v>13</v>
      </c>
      <c r="K4" s="5">
        <v>35.85</v>
      </c>
      <c r="L4" s="5">
        <v>5</v>
      </c>
      <c r="M4" s="5">
        <v>11</v>
      </c>
      <c r="N4" s="7">
        <v>27.86</v>
      </c>
      <c r="O4" s="5">
        <v>1</v>
      </c>
      <c r="P4" s="5">
        <v>15</v>
      </c>
      <c r="Q4" s="5">
        <v>29.08</v>
      </c>
      <c r="R4" s="5">
        <v>1</v>
      </c>
      <c r="S4" s="5">
        <v>15</v>
      </c>
      <c r="T4" s="5">
        <v>1</v>
      </c>
      <c r="U4" s="5">
        <f aca="true" t="shared" si="0" ref="U4:U18">J4+M4+P4+G4+D4+S4</f>
        <v>81</v>
      </c>
      <c r="V4" s="5">
        <f>B4+E4+H4+K4+N4+Q4</f>
        <v>199.05</v>
      </c>
    </row>
    <row r="5" spans="1:22" ht="14.25">
      <c r="A5" s="2" t="s">
        <v>13</v>
      </c>
      <c r="B5" s="6">
        <v>40.36</v>
      </c>
      <c r="C5" s="5">
        <v>5</v>
      </c>
      <c r="D5" s="5">
        <v>11</v>
      </c>
      <c r="E5" s="5">
        <v>33.67</v>
      </c>
      <c r="F5" s="5">
        <v>2</v>
      </c>
      <c r="G5" s="5">
        <v>14</v>
      </c>
      <c r="H5" s="5">
        <v>35.38</v>
      </c>
      <c r="I5" s="5">
        <v>4</v>
      </c>
      <c r="J5" s="5">
        <v>12</v>
      </c>
      <c r="K5" s="5">
        <v>40.46</v>
      </c>
      <c r="L5" s="5">
        <v>6</v>
      </c>
      <c r="M5" s="5">
        <v>10</v>
      </c>
      <c r="N5" s="7">
        <v>29.29</v>
      </c>
      <c r="O5" s="5">
        <v>3</v>
      </c>
      <c r="P5" s="5">
        <v>13</v>
      </c>
      <c r="Q5" s="5">
        <v>29.17</v>
      </c>
      <c r="R5" s="5">
        <v>2</v>
      </c>
      <c r="S5" s="5">
        <v>14</v>
      </c>
      <c r="T5" s="5">
        <v>2</v>
      </c>
      <c r="U5" s="5">
        <f t="shared" si="0"/>
        <v>74</v>
      </c>
      <c r="V5" s="5">
        <f>B5+E5+H5+K5+N5+Q5</f>
        <v>208.32999999999998</v>
      </c>
    </row>
    <row r="6" spans="1:22" ht="14.25">
      <c r="A6" s="2" t="s">
        <v>19</v>
      </c>
      <c r="B6" s="6">
        <v>34.42</v>
      </c>
      <c r="C6" s="5">
        <v>4</v>
      </c>
      <c r="D6" s="5">
        <v>12</v>
      </c>
      <c r="E6" s="5">
        <v>49.47</v>
      </c>
      <c r="F6" s="5">
        <v>5</v>
      </c>
      <c r="G6" s="5">
        <v>11</v>
      </c>
      <c r="H6" s="5">
        <v>35.51</v>
      </c>
      <c r="I6" s="5">
        <v>5</v>
      </c>
      <c r="J6" s="5">
        <v>11</v>
      </c>
      <c r="K6" s="5">
        <v>33.17</v>
      </c>
      <c r="L6" s="5">
        <v>2</v>
      </c>
      <c r="M6" s="5">
        <v>14</v>
      </c>
      <c r="N6" s="7">
        <v>37.3</v>
      </c>
      <c r="O6" s="5">
        <v>12</v>
      </c>
      <c r="P6" s="5">
        <v>4</v>
      </c>
      <c r="Q6" s="5">
        <v>33.25</v>
      </c>
      <c r="R6" s="5">
        <v>5</v>
      </c>
      <c r="S6" s="5">
        <v>11</v>
      </c>
      <c r="T6" s="5">
        <v>3</v>
      </c>
      <c r="U6" s="5">
        <f t="shared" si="0"/>
        <v>63</v>
      </c>
      <c r="V6" s="5">
        <f>B6+E6+H6+K6+N6+Q6</f>
        <v>223.12</v>
      </c>
    </row>
    <row r="7" spans="1:22" ht="14.25">
      <c r="A7" s="2" t="s">
        <v>18</v>
      </c>
      <c r="B7" s="6">
        <v>47.49</v>
      </c>
      <c r="C7" s="5">
        <v>9</v>
      </c>
      <c r="D7" s="5">
        <v>7</v>
      </c>
      <c r="E7" s="5" t="s">
        <v>12</v>
      </c>
      <c r="F7" s="5">
        <v>10</v>
      </c>
      <c r="G7" s="5">
        <v>6</v>
      </c>
      <c r="H7" s="5">
        <v>31.69</v>
      </c>
      <c r="I7" s="5">
        <v>2</v>
      </c>
      <c r="J7" s="5">
        <v>14</v>
      </c>
      <c r="K7" s="5">
        <v>30.28</v>
      </c>
      <c r="L7" s="5">
        <v>1</v>
      </c>
      <c r="M7" s="5">
        <v>15</v>
      </c>
      <c r="N7" s="7">
        <v>35.52</v>
      </c>
      <c r="O7" s="5">
        <v>8</v>
      </c>
      <c r="P7" s="5">
        <v>8</v>
      </c>
      <c r="Q7" s="5">
        <v>30.06</v>
      </c>
      <c r="R7" s="5">
        <v>3</v>
      </c>
      <c r="S7" s="5">
        <v>13</v>
      </c>
      <c r="T7" s="5">
        <v>4</v>
      </c>
      <c r="U7" s="5">
        <f t="shared" si="0"/>
        <v>63</v>
      </c>
      <c r="V7" s="7">
        <f>B7+120+H7+K7+N7+Q7</f>
        <v>295.04</v>
      </c>
    </row>
    <row r="8" spans="1:22" ht="14.25">
      <c r="A8" s="2" t="s">
        <v>7</v>
      </c>
      <c r="B8" s="6">
        <v>30.56</v>
      </c>
      <c r="C8" s="5">
        <v>2</v>
      </c>
      <c r="D8" s="5">
        <v>14</v>
      </c>
      <c r="E8" s="5">
        <v>61.02</v>
      </c>
      <c r="F8" s="5">
        <v>7</v>
      </c>
      <c r="G8" s="5">
        <v>9</v>
      </c>
      <c r="H8" s="5">
        <v>44.77</v>
      </c>
      <c r="I8" s="5">
        <v>9</v>
      </c>
      <c r="J8" s="5">
        <v>7</v>
      </c>
      <c r="K8" s="5">
        <v>40.77</v>
      </c>
      <c r="L8" s="5">
        <v>7</v>
      </c>
      <c r="M8" s="5">
        <v>9</v>
      </c>
      <c r="N8" s="7">
        <v>29.83</v>
      </c>
      <c r="O8" s="5">
        <v>4</v>
      </c>
      <c r="P8" s="5">
        <v>12</v>
      </c>
      <c r="Q8" s="5">
        <v>33.39</v>
      </c>
      <c r="R8" s="5">
        <v>6</v>
      </c>
      <c r="S8" s="5">
        <v>10</v>
      </c>
      <c r="T8" s="5">
        <v>5</v>
      </c>
      <c r="U8" s="5">
        <f t="shared" si="0"/>
        <v>61</v>
      </c>
      <c r="V8" s="5">
        <f>B8+E8+H8+K8+N8+Q8</f>
        <v>240.33999999999997</v>
      </c>
    </row>
    <row r="9" spans="1:22" ht="14.25">
      <c r="A9" s="2" t="s">
        <v>8</v>
      </c>
      <c r="B9" s="5">
        <v>41.21</v>
      </c>
      <c r="C9" s="5">
        <v>6</v>
      </c>
      <c r="D9" s="5">
        <v>10</v>
      </c>
      <c r="E9" s="5">
        <v>58.45</v>
      </c>
      <c r="F9" s="5">
        <v>6</v>
      </c>
      <c r="G9" s="5">
        <v>10</v>
      </c>
      <c r="H9" s="5">
        <v>72.67</v>
      </c>
      <c r="I9" s="5">
        <v>12</v>
      </c>
      <c r="J9" s="5">
        <v>4</v>
      </c>
      <c r="K9" s="5">
        <v>45.15</v>
      </c>
      <c r="L9" s="5">
        <v>8</v>
      </c>
      <c r="M9" s="5">
        <v>8</v>
      </c>
      <c r="N9" s="7">
        <v>28.51</v>
      </c>
      <c r="O9" s="5">
        <v>2</v>
      </c>
      <c r="P9" s="5">
        <v>14</v>
      </c>
      <c r="Q9" s="5">
        <v>35.75</v>
      </c>
      <c r="R9" s="5">
        <v>7</v>
      </c>
      <c r="S9" s="5">
        <v>9</v>
      </c>
      <c r="T9" s="5">
        <v>6</v>
      </c>
      <c r="U9" s="5">
        <f t="shared" si="0"/>
        <v>55</v>
      </c>
      <c r="V9" s="5">
        <f>B9+E9+H9+K9+N9+Q9</f>
        <v>281.74</v>
      </c>
    </row>
    <row r="10" spans="1:22" ht="14.25">
      <c r="A10" s="2" t="s">
        <v>10</v>
      </c>
      <c r="B10" s="4">
        <v>34.11</v>
      </c>
      <c r="C10" s="3">
        <v>3</v>
      </c>
      <c r="D10" s="3">
        <v>13</v>
      </c>
      <c r="E10" s="8" t="s">
        <v>12</v>
      </c>
      <c r="F10" s="3">
        <v>10</v>
      </c>
      <c r="G10" s="3">
        <v>6</v>
      </c>
      <c r="H10" s="3">
        <v>39.04</v>
      </c>
      <c r="I10" s="3">
        <v>7</v>
      </c>
      <c r="J10" s="3">
        <v>9</v>
      </c>
      <c r="K10" s="8">
        <v>61.32</v>
      </c>
      <c r="L10" s="3">
        <v>9</v>
      </c>
      <c r="M10" s="3">
        <v>7</v>
      </c>
      <c r="N10" s="8">
        <v>36.89</v>
      </c>
      <c r="O10" s="3">
        <v>11</v>
      </c>
      <c r="P10" s="3">
        <v>5</v>
      </c>
      <c r="Q10" s="3">
        <v>31.84</v>
      </c>
      <c r="R10" s="3">
        <v>4</v>
      </c>
      <c r="S10" s="3">
        <v>12</v>
      </c>
      <c r="T10" s="3">
        <v>7</v>
      </c>
      <c r="U10" s="5">
        <f t="shared" si="0"/>
        <v>52</v>
      </c>
      <c r="V10" s="7">
        <f>B10+120+H10+K10+N10+Q10</f>
        <v>323.2</v>
      </c>
    </row>
    <row r="11" spans="1:22" ht="27">
      <c r="A11" s="2" t="s">
        <v>28</v>
      </c>
      <c r="B11" s="5">
        <v>47.37</v>
      </c>
      <c r="C11" s="5">
        <v>8</v>
      </c>
      <c r="D11" s="5">
        <v>8</v>
      </c>
      <c r="E11" s="5">
        <v>45.04</v>
      </c>
      <c r="F11" s="5">
        <v>3</v>
      </c>
      <c r="G11" s="5">
        <v>13</v>
      </c>
      <c r="H11" s="5">
        <v>36.23</v>
      </c>
      <c r="I11" s="5">
        <v>6</v>
      </c>
      <c r="J11" s="5">
        <v>10</v>
      </c>
      <c r="K11" s="5">
        <v>78.94</v>
      </c>
      <c r="L11" s="5">
        <v>10</v>
      </c>
      <c r="M11" s="5">
        <v>6</v>
      </c>
      <c r="N11" s="7">
        <v>36.66</v>
      </c>
      <c r="O11" s="5">
        <v>10</v>
      </c>
      <c r="P11" s="5">
        <v>6</v>
      </c>
      <c r="Q11" s="5">
        <v>40.69</v>
      </c>
      <c r="R11" s="5">
        <v>10</v>
      </c>
      <c r="S11" s="5">
        <v>6</v>
      </c>
      <c r="T11" s="5">
        <v>8</v>
      </c>
      <c r="U11" s="5">
        <f t="shared" si="0"/>
        <v>49</v>
      </c>
      <c r="V11" s="5">
        <f>B11+E11+H11+K11+N11+Q11</f>
        <v>284.92999999999995</v>
      </c>
    </row>
    <row r="12" spans="1:22" ht="14.25">
      <c r="A12" s="2" t="s">
        <v>14</v>
      </c>
      <c r="B12" s="5">
        <v>74.72</v>
      </c>
      <c r="C12" s="5">
        <v>12</v>
      </c>
      <c r="D12" s="5">
        <v>4</v>
      </c>
      <c r="E12" s="5">
        <v>101.51</v>
      </c>
      <c r="F12" s="5">
        <v>8</v>
      </c>
      <c r="G12" s="5">
        <v>8</v>
      </c>
      <c r="H12" s="5">
        <v>40.59</v>
      </c>
      <c r="I12" s="5">
        <v>8</v>
      </c>
      <c r="J12" s="5">
        <v>8</v>
      </c>
      <c r="K12" s="5">
        <v>34.76</v>
      </c>
      <c r="L12" s="5">
        <v>4</v>
      </c>
      <c r="M12" s="5">
        <v>12</v>
      </c>
      <c r="N12" s="7">
        <v>34.93</v>
      </c>
      <c r="O12" s="5">
        <v>6</v>
      </c>
      <c r="P12" s="5">
        <v>10</v>
      </c>
      <c r="Q12" s="5">
        <v>38.63</v>
      </c>
      <c r="R12" s="5">
        <v>9</v>
      </c>
      <c r="S12" s="5">
        <v>7</v>
      </c>
      <c r="T12" s="5">
        <v>9</v>
      </c>
      <c r="U12" s="5">
        <f t="shared" si="0"/>
        <v>49</v>
      </c>
      <c r="V12" s="5">
        <f>B12+E12+H12+K12+N12+Q12</f>
        <v>325.14</v>
      </c>
    </row>
    <row r="13" spans="1:22" ht="14.25">
      <c r="A13" s="2" t="s">
        <v>34</v>
      </c>
      <c r="B13" s="5"/>
      <c r="C13" s="5"/>
      <c r="D13" s="5"/>
      <c r="E13" s="5"/>
      <c r="F13" s="5"/>
      <c r="G13" s="5"/>
      <c r="H13" s="5">
        <v>31.58</v>
      </c>
      <c r="I13" s="5">
        <v>1</v>
      </c>
      <c r="J13" s="5">
        <v>15</v>
      </c>
      <c r="K13" s="5">
        <v>81.19</v>
      </c>
      <c r="L13" s="5">
        <v>11</v>
      </c>
      <c r="M13" s="5">
        <v>5</v>
      </c>
      <c r="N13" s="7">
        <v>32.37</v>
      </c>
      <c r="O13" s="5">
        <v>5</v>
      </c>
      <c r="P13" s="5">
        <v>11</v>
      </c>
      <c r="Q13" s="7">
        <v>38.6</v>
      </c>
      <c r="R13" s="5">
        <v>8</v>
      </c>
      <c r="S13" s="5">
        <v>8</v>
      </c>
      <c r="T13" s="5">
        <v>10</v>
      </c>
      <c r="U13" s="5">
        <f t="shared" si="0"/>
        <v>39</v>
      </c>
      <c r="V13" s="7">
        <f>240+H13+K13+N13+Q13</f>
        <v>423.74</v>
      </c>
    </row>
    <row r="14" spans="1:22" ht="14.25">
      <c r="A14" s="2" t="s">
        <v>11</v>
      </c>
      <c r="B14" s="5">
        <v>43.77</v>
      </c>
      <c r="C14" s="5">
        <v>7</v>
      </c>
      <c r="D14" s="5">
        <v>9</v>
      </c>
      <c r="E14" s="5">
        <v>33.6</v>
      </c>
      <c r="F14" s="5">
        <v>1</v>
      </c>
      <c r="G14" s="5">
        <v>15</v>
      </c>
      <c r="H14" s="7"/>
      <c r="I14" s="5"/>
      <c r="J14" s="5"/>
      <c r="K14" s="7">
        <v>33.9</v>
      </c>
      <c r="L14" s="5">
        <v>3</v>
      </c>
      <c r="M14" s="5">
        <v>13</v>
      </c>
      <c r="N14" s="7"/>
      <c r="O14" s="5"/>
      <c r="P14" s="5"/>
      <c r="Q14" s="5"/>
      <c r="R14" s="5"/>
      <c r="S14" s="5"/>
      <c r="T14" s="5">
        <v>11</v>
      </c>
      <c r="U14" s="5">
        <f t="shared" si="0"/>
        <v>37</v>
      </c>
      <c r="V14" s="7">
        <f>B14+E14+120+K14+120+120</f>
        <v>471.27</v>
      </c>
    </row>
    <row r="15" spans="1:22" ht="14.25">
      <c r="A15" s="2" t="s">
        <v>16</v>
      </c>
      <c r="B15" s="6">
        <v>68.9</v>
      </c>
      <c r="C15" s="5">
        <v>10</v>
      </c>
      <c r="D15" s="5">
        <v>6</v>
      </c>
      <c r="E15" s="5"/>
      <c r="F15" s="5"/>
      <c r="G15" s="5"/>
      <c r="H15" s="5">
        <v>57.41</v>
      </c>
      <c r="I15" s="5">
        <v>11</v>
      </c>
      <c r="J15" s="5">
        <v>5</v>
      </c>
      <c r="K15" s="5"/>
      <c r="L15" s="5"/>
      <c r="M15" s="5"/>
      <c r="N15" s="7">
        <v>36.21</v>
      </c>
      <c r="O15" s="5">
        <v>9</v>
      </c>
      <c r="P15" s="5">
        <v>7</v>
      </c>
      <c r="Q15" s="5">
        <v>43.72</v>
      </c>
      <c r="R15" s="5">
        <v>11</v>
      </c>
      <c r="S15" s="5">
        <v>5</v>
      </c>
      <c r="T15" s="5">
        <v>12</v>
      </c>
      <c r="U15" s="5">
        <f t="shared" si="0"/>
        <v>23</v>
      </c>
      <c r="V15" s="7">
        <f>B15+120+H15+120+N15+Q15</f>
        <v>446.24</v>
      </c>
    </row>
    <row r="16" spans="1:22" ht="14.25">
      <c r="A16" s="2" t="s">
        <v>32</v>
      </c>
      <c r="B16" s="5"/>
      <c r="C16" s="5"/>
      <c r="D16" s="5"/>
      <c r="E16" s="5"/>
      <c r="F16" s="5"/>
      <c r="G16" s="5"/>
      <c r="H16" s="5">
        <v>49.15</v>
      </c>
      <c r="I16" s="5">
        <v>10</v>
      </c>
      <c r="J16" s="5">
        <v>6</v>
      </c>
      <c r="K16" s="5"/>
      <c r="L16" s="5"/>
      <c r="M16" s="5"/>
      <c r="N16" s="7">
        <v>35.14</v>
      </c>
      <c r="O16" s="5">
        <v>7</v>
      </c>
      <c r="P16" s="5">
        <v>9</v>
      </c>
      <c r="Q16" s="5" t="s">
        <v>12</v>
      </c>
      <c r="R16" s="5">
        <v>12</v>
      </c>
      <c r="S16" s="5">
        <v>4</v>
      </c>
      <c r="T16" s="5">
        <v>13</v>
      </c>
      <c r="U16" s="5">
        <f t="shared" si="0"/>
        <v>19</v>
      </c>
      <c r="V16" s="7">
        <f>240+H16+120+N16+120</f>
        <v>564.29</v>
      </c>
    </row>
    <row r="17" spans="1:22" ht="14.25">
      <c r="A17" s="2" t="s">
        <v>15</v>
      </c>
      <c r="B17" s="6" t="s">
        <v>12</v>
      </c>
      <c r="C17" s="5">
        <v>13</v>
      </c>
      <c r="D17" s="5">
        <v>3</v>
      </c>
      <c r="E17" s="5"/>
      <c r="F17" s="5"/>
      <c r="G17" s="5"/>
      <c r="H17" s="5"/>
      <c r="I17" s="5"/>
      <c r="J17" s="5"/>
      <c r="K17" s="5"/>
      <c r="L17" s="5"/>
      <c r="M17" s="5"/>
      <c r="N17" s="7">
        <v>62.94</v>
      </c>
      <c r="O17" s="5">
        <v>13</v>
      </c>
      <c r="P17" s="5">
        <v>3</v>
      </c>
      <c r="Q17" s="5"/>
      <c r="R17" s="5"/>
      <c r="S17" s="5"/>
      <c r="T17" s="5">
        <v>14</v>
      </c>
      <c r="U17" s="5">
        <f t="shared" si="0"/>
        <v>6</v>
      </c>
      <c r="V17" s="7">
        <f>120+120+120+120+N17+120</f>
        <v>662.94</v>
      </c>
    </row>
    <row r="18" spans="1:22" ht="14.25">
      <c r="A18" s="2" t="s">
        <v>29</v>
      </c>
      <c r="B18" s="6">
        <v>71.51</v>
      </c>
      <c r="C18" s="5">
        <v>11</v>
      </c>
      <c r="D18" s="5">
        <v>5</v>
      </c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>
        <v>15</v>
      </c>
      <c r="U18" s="5">
        <f t="shared" si="0"/>
        <v>5</v>
      </c>
      <c r="V18" s="7">
        <f>B18+120+120+120+120+120</f>
        <v>671.51</v>
      </c>
    </row>
  </sheetData>
  <sheetProtection/>
  <mergeCells count="9"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rintOptions/>
  <pageMargins left="0.1968503937007874" right="0.1968503937007874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S3" sqref="S3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6.140625" style="0" customWidth="1"/>
    <col min="4" max="4" width="4.57421875" style="0" customWidth="1"/>
    <col min="5" max="5" width="6.421875" style="0" customWidth="1"/>
    <col min="6" max="6" width="5.8515625" style="0" customWidth="1"/>
    <col min="7" max="7" width="4.7109375" style="0" customWidth="1"/>
    <col min="8" max="8" width="6.7109375" style="0" customWidth="1"/>
    <col min="9" max="9" width="5.8515625" style="0" customWidth="1"/>
    <col min="10" max="10" width="5.00390625" style="0" customWidth="1"/>
    <col min="11" max="11" width="6.8515625" style="0" customWidth="1"/>
    <col min="12" max="12" width="6.00390625" style="0" customWidth="1"/>
    <col min="13" max="13" width="4.8515625" style="0" customWidth="1"/>
    <col min="14" max="14" width="6.8515625" style="0" customWidth="1"/>
    <col min="15" max="15" width="6.00390625" style="0" customWidth="1"/>
    <col min="16" max="16" width="4.7109375" style="0" customWidth="1"/>
    <col min="17" max="17" width="7.00390625" style="0" customWidth="1"/>
    <col min="18" max="18" width="6.00390625" style="0" customWidth="1"/>
    <col min="19" max="19" width="4.7109375" style="0" customWidth="1"/>
    <col min="20" max="20" width="6.140625" style="0" customWidth="1"/>
    <col min="21" max="21" width="5.00390625" style="0" customWidth="1"/>
    <col min="22" max="22" width="7.140625" style="0" customWidth="1"/>
  </cols>
  <sheetData>
    <row r="1" spans="1:22" ht="18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5" customHeight="1">
      <c r="A2" s="13" t="s">
        <v>0</v>
      </c>
      <c r="B2" s="12" t="s">
        <v>21</v>
      </c>
      <c r="C2" s="12"/>
      <c r="D2" s="12"/>
      <c r="E2" s="12" t="s">
        <v>22</v>
      </c>
      <c r="F2" s="12"/>
      <c r="G2" s="12"/>
      <c r="H2" s="12" t="s">
        <v>23</v>
      </c>
      <c r="I2" s="12"/>
      <c r="J2" s="12"/>
      <c r="K2" s="15" t="s">
        <v>24</v>
      </c>
      <c r="L2" s="12"/>
      <c r="M2" s="12"/>
      <c r="N2" s="12" t="s">
        <v>25</v>
      </c>
      <c r="O2" s="12"/>
      <c r="P2" s="12"/>
      <c r="Q2" s="16" t="s">
        <v>26</v>
      </c>
      <c r="R2" s="17"/>
      <c r="S2" s="18"/>
      <c r="T2" s="12" t="s">
        <v>1</v>
      </c>
      <c r="U2" s="12"/>
      <c r="V2" s="12"/>
    </row>
    <row r="3" spans="1:22" ht="27">
      <c r="A3" s="14"/>
      <c r="B3" s="1" t="s">
        <v>2</v>
      </c>
      <c r="C3" s="1" t="s">
        <v>3</v>
      </c>
      <c r="D3" s="10" t="s">
        <v>4</v>
      </c>
      <c r="E3" s="1" t="s">
        <v>2</v>
      </c>
      <c r="F3" s="1" t="s">
        <v>3</v>
      </c>
      <c r="G3" s="10" t="s">
        <v>4</v>
      </c>
      <c r="H3" s="1" t="s">
        <v>2</v>
      </c>
      <c r="I3" s="1" t="s">
        <v>3</v>
      </c>
      <c r="J3" s="1" t="s">
        <v>4</v>
      </c>
      <c r="K3" s="1" t="s">
        <v>2</v>
      </c>
      <c r="L3" s="1" t="s">
        <v>3</v>
      </c>
      <c r="M3" s="1" t="s">
        <v>4</v>
      </c>
      <c r="N3" s="1" t="s">
        <v>2</v>
      </c>
      <c r="O3" s="1" t="s">
        <v>3</v>
      </c>
      <c r="P3" s="10" t="s">
        <v>4</v>
      </c>
      <c r="Q3" s="1" t="s">
        <v>2</v>
      </c>
      <c r="R3" s="1" t="s">
        <v>3</v>
      </c>
      <c r="S3" s="10" t="s">
        <v>4</v>
      </c>
      <c r="T3" s="1" t="s">
        <v>3</v>
      </c>
      <c r="U3" s="1" t="s">
        <v>4</v>
      </c>
      <c r="V3" s="1" t="s">
        <v>5</v>
      </c>
    </row>
    <row r="4" spans="1:22" ht="14.25">
      <c r="A4" s="2" t="s">
        <v>6</v>
      </c>
      <c r="B4" s="4">
        <v>22.01</v>
      </c>
      <c r="C4" s="3">
        <v>1</v>
      </c>
      <c r="D4" s="3">
        <v>15</v>
      </c>
      <c r="E4" s="3">
        <v>28.18</v>
      </c>
      <c r="F4" s="3">
        <v>1</v>
      </c>
      <c r="G4" s="3">
        <v>15</v>
      </c>
      <c r="H4" s="8">
        <v>25.77</v>
      </c>
      <c r="I4" s="3">
        <v>1</v>
      </c>
      <c r="J4" s="3">
        <v>15</v>
      </c>
      <c r="K4" s="3">
        <v>22.32</v>
      </c>
      <c r="L4" s="3">
        <v>1</v>
      </c>
      <c r="M4" s="3">
        <v>15</v>
      </c>
      <c r="N4" s="8">
        <v>27.4</v>
      </c>
      <c r="O4" s="3">
        <v>3</v>
      </c>
      <c r="P4" s="3">
        <v>13</v>
      </c>
      <c r="Q4" s="3">
        <v>25.62</v>
      </c>
      <c r="R4" s="3">
        <v>2</v>
      </c>
      <c r="S4" s="3">
        <v>14</v>
      </c>
      <c r="T4" s="3">
        <v>1</v>
      </c>
      <c r="U4" s="5">
        <f aca="true" t="shared" si="0" ref="U4:U10">J4+M4+P4+G4+D4+S4</f>
        <v>87</v>
      </c>
      <c r="V4" s="5">
        <f>B4+E4+H4+K4+N4+Q4</f>
        <v>151.3</v>
      </c>
    </row>
    <row r="5" spans="1:22" ht="14.25">
      <c r="A5" s="2" t="s">
        <v>8</v>
      </c>
      <c r="B5" s="5">
        <v>26.07</v>
      </c>
      <c r="C5" s="5">
        <v>2</v>
      </c>
      <c r="D5" s="5">
        <v>14</v>
      </c>
      <c r="E5" s="5">
        <v>43.89</v>
      </c>
      <c r="F5" s="5">
        <v>3</v>
      </c>
      <c r="G5" s="5">
        <v>13</v>
      </c>
      <c r="H5" s="5">
        <v>38.3</v>
      </c>
      <c r="I5" s="5">
        <v>3</v>
      </c>
      <c r="J5" s="5">
        <v>13</v>
      </c>
      <c r="K5" s="5">
        <v>26.54</v>
      </c>
      <c r="L5" s="5">
        <v>2</v>
      </c>
      <c r="M5" s="5">
        <v>14</v>
      </c>
      <c r="N5" s="5">
        <v>24.62</v>
      </c>
      <c r="O5" s="5">
        <v>2</v>
      </c>
      <c r="P5" s="5">
        <v>14</v>
      </c>
      <c r="Q5" s="5">
        <v>24.28</v>
      </c>
      <c r="R5" s="5">
        <v>1</v>
      </c>
      <c r="S5" s="5">
        <v>15</v>
      </c>
      <c r="T5" s="5">
        <v>2</v>
      </c>
      <c r="U5" s="5">
        <f t="shared" si="0"/>
        <v>83</v>
      </c>
      <c r="V5" s="5">
        <f>B5+E5+H5+K5+N5+Q5</f>
        <v>183.70000000000002</v>
      </c>
    </row>
    <row r="6" spans="1:22" ht="14.25">
      <c r="A6" s="2" t="s">
        <v>7</v>
      </c>
      <c r="B6" s="5">
        <v>29.05</v>
      </c>
      <c r="C6" s="5">
        <v>3</v>
      </c>
      <c r="D6" s="5">
        <v>13</v>
      </c>
      <c r="E6" s="5">
        <v>61.76</v>
      </c>
      <c r="F6" s="5">
        <v>5</v>
      </c>
      <c r="G6" s="5">
        <v>11</v>
      </c>
      <c r="H6" s="5">
        <v>29.97</v>
      </c>
      <c r="I6" s="5">
        <v>2</v>
      </c>
      <c r="J6" s="5">
        <v>14</v>
      </c>
      <c r="K6" s="5">
        <v>27.45</v>
      </c>
      <c r="L6" s="5">
        <v>3</v>
      </c>
      <c r="M6" s="5">
        <v>13</v>
      </c>
      <c r="N6" s="7">
        <v>24.28</v>
      </c>
      <c r="O6" s="5">
        <v>1</v>
      </c>
      <c r="P6" s="5">
        <v>15</v>
      </c>
      <c r="Q6" s="5">
        <v>25.94</v>
      </c>
      <c r="R6" s="5">
        <v>3</v>
      </c>
      <c r="S6" s="5">
        <v>13</v>
      </c>
      <c r="T6" s="5">
        <v>3</v>
      </c>
      <c r="U6" s="5">
        <f>J6+M6+P6+G6+D6+S6</f>
        <v>79</v>
      </c>
      <c r="V6" s="7">
        <f>B6+E6+H6+K6+N6+Q6</f>
        <v>198.45</v>
      </c>
    </row>
    <row r="7" spans="1:22" ht="14.25">
      <c r="A7" s="2" t="s">
        <v>9</v>
      </c>
      <c r="B7" s="5">
        <v>29.26</v>
      </c>
      <c r="C7" s="5">
        <v>4</v>
      </c>
      <c r="D7" s="5">
        <v>12</v>
      </c>
      <c r="E7" s="5">
        <v>40.82</v>
      </c>
      <c r="F7" s="5">
        <v>2</v>
      </c>
      <c r="G7" s="5">
        <v>14</v>
      </c>
      <c r="H7" s="5">
        <v>39.15</v>
      </c>
      <c r="I7" s="5">
        <v>4</v>
      </c>
      <c r="J7" s="5">
        <v>12</v>
      </c>
      <c r="K7" s="5">
        <v>33.44</v>
      </c>
      <c r="L7" s="5">
        <v>4</v>
      </c>
      <c r="M7" s="5">
        <v>12</v>
      </c>
      <c r="N7" s="7">
        <v>34.81</v>
      </c>
      <c r="O7" s="5">
        <v>4</v>
      </c>
      <c r="P7" s="5">
        <v>12</v>
      </c>
      <c r="Q7" s="5">
        <v>27.15</v>
      </c>
      <c r="R7" s="5">
        <v>4</v>
      </c>
      <c r="S7" s="5">
        <v>12</v>
      </c>
      <c r="T7" s="5">
        <v>4</v>
      </c>
      <c r="U7" s="5">
        <f t="shared" si="0"/>
        <v>74</v>
      </c>
      <c r="V7" s="7">
        <f>B7+E7+H7+K7+N7+Q7</f>
        <v>204.63</v>
      </c>
    </row>
    <row r="8" spans="1:22" ht="14.25">
      <c r="A8" s="2" t="s">
        <v>32</v>
      </c>
      <c r="B8" s="6">
        <v>58.39</v>
      </c>
      <c r="C8" s="5">
        <v>7</v>
      </c>
      <c r="D8" s="5">
        <v>9</v>
      </c>
      <c r="E8" s="5">
        <v>48.57</v>
      </c>
      <c r="F8" s="5">
        <v>4</v>
      </c>
      <c r="G8" s="5">
        <v>12</v>
      </c>
      <c r="H8" s="5">
        <v>47.12</v>
      </c>
      <c r="I8" s="5">
        <v>5</v>
      </c>
      <c r="J8" s="5">
        <v>11</v>
      </c>
      <c r="K8" s="5">
        <v>42.01</v>
      </c>
      <c r="L8" s="5">
        <v>5</v>
      </c>
      <c r="M8" s="5">
        <v>11</v>
      </c>
      <c r="N8" s="7">
        <v>42.7</v>
      </c>
      <c r="O8" s="5">
        <v>6</v>
      </c>
      <c r="P8" s="5">
        <v>10</v>
      </c>
      <c r="Q8" s="5">
        <v>69.54</v>
      </c>
      <c r="R8" s="5">
        <v>6</v>
      </c>
      <c r="S8" s="5">
        <v>10</v>
      </c>
      <c r="T8" s="5">
        <v>5</v>
      </c>
      <c r="U8" s="5">
        <f t="shared" si="0"/>
        <v>63</v>
      </c>
      <c r="V8" s="7">
        <f>B8+E8+H8+K8+N8+Q8</f>
        <v>308.33000000000004</v>
      </c>
    </row>
    <row r="9" spans="1:22" ht="14.25">
      <c r="A9" s="2" t="s">
        <v>16</v>
      </c>
      <c r="B9" s="6">
        <v>52.71</v>
      </c>
      <c r="C9" s="5">
        <v>6</v>
      </c>
      <c r="D9" s="5">
        <v>10</v>
      </c>
      <c r="E9" s="5"/>
      <c r="F9" s="5"/>
      <c r="G9" s="5"/>
      <c r="H9" s="5">
        <v>48.05</v>
      </c>
      <c r="I9" s="5">
        <v>6</v>
      </c>
      <c r="J9" s="5">
        <v>10</v>
      </c>
      <c r="K9" s="5"/>
      <c r="L9" s="5"/>
      <c r="M9" s="5"/>
      <c r="N9" s="7">
        <v>39.86</v>
      </c>
      <c r="O9" s="5">
        <v>5</v>
      </c>
      <c r="P9" s="5">
        <v>11</v>
      </c>
      <c r="Q9" s="5">
        <v>51.51</v>
      </c>
      <c r="R9" s="5">
        <v>5</v>
      </c>
      <c r="S9" s="5">
        <v>11</v>
      </c>
      <c r="T9" s="5">
        <v>6</v>
      </c>
      <c r="U9" s="5">
        <f>J9+M9+P9+G9+D9+S9</f>
        <v>42</v>
      </c>
      <c r="V9" s="7">
        <f>B9+120+H9+120+N9+Q9</f>
        <v>432.13</v>
      </c>
    </row>
    <row r="10" spans="1:22" ht="14.25">
      <c r="A10" s="2" t="s">
        <v>29</v>
      </c>
      <c r="B10" s="5">
        <v>38.88</v>
      </c>
      <c r="C10" s="5">
        <v>5</v>
      </c>
      <c r="D10" s="5">
        <v>11</v>
      </c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/>
      <c r="R10" s="5"/>
      <c r="S10" s="5"/>
      <c r="T10" s="5">
        <v>7</v>
      </c>
      <c r="U10" s="5">
        <f t="shared" si="0"/>
        <v>11</v>
      </c>
      <c r="V10" s="7">
        <f>120+B10+120+120+120+120</f>
        <v>638.88</v>
      </c>
    </row>
    <row r="11" spans="1:22" ht="14.2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/>
      <c r="O11" s="5"/>
      <c r="P11" s="5"/>
      <c r="Q11" s="5"/>
      <c r="R11" s="5"/>
      <c r="S11" s="5"/>
      <c r="T11" s="5"/>
      <c r="U11" s="5"/>
      <c r="V11" s="7"/>
    </row>
    <row r="12" spans="1:22" ht="14.25">
      <c r="A12" s="2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  <c r="O12" s="5"/>
      <c r="P12" s="5"/>
      <c r="Q12" s="5"/>
      <c r="R12" s="5"/>
      <c r="S12" s="5"/>
      <c r="T12" s="5"/>
      <c r="U12" s="5"/>
      <c r="V12" s="7"/>
    </row>
  </sheetData>
  <sheetProtection/>
  <mergeCells count="9"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rintOptions/>
  <pageMargins left="0" right="0" top="0.7874015748031497" bottom="0.787401574803149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6.00390625" style="0" customWidth="1"/>
    <col min="4" max="4" width="4.8515625" style="0" customWidth="1"/>
    <col min="5" max="6" width="6.00390625" style="0" customWidth="1"/>
    <col min="7" max="7" width="4.7109375" style="0" customWidth="1"/>
    <col min="8" max="8" width="6.57421875" style="0" customWidth="1"/>
    <col min="9" max="9" width="6.00390625" style="0" customWidth="1"/>
    <col min="10" max="10" width="4.8515625" style="0" customWidth="1"/>
    <col min="11" max="11" width="6.7109375" style="0" customWidth="1"/>
    <col min="12" max="12" width="6.00390625" style="0" customWidth="1"/>
    <col min="13" max="13" width="4.8515625" style="0" customWidth="1"/>
    <col min="14" max="14" width="6.8515625" style="0" customWidth="1"/>
    <col min="15" max="15" width="5.8515625" style="0" customWidth="1"/>
    <col min="16" max="16" width="5.00390625" style="0" customWidth="1"/>
    <col min="17" max="17" width="7.140625" style="0" customWidth="1"/>
    <col min="18" max="18" width="5.8515625" style="0" customWidth="1"/>
    <col min="19" max="19" width="5.00390625" style="0" customWidth="1"/>
    <col min="20" max="20" width="5.8515625" style="0" customWidth="1"/>
    <col min="21" max="21" width="4.57421875" style="0" customWidth="1"/>
    <col min="22" max="22" width="7.140625" style="0" customWidth="1"/>
  </cols>
  <sheetData>
    <row r="1" spans="1:22" ht="18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4.25">
      <c r="A2" s="13" t="s">
        <v>0</v>
      </c>
      <c r="B2" s="12" t="s">
        <v>21</v>
      </c>
      <c r="C2" s="12"/>
      <c r="D2" s="12"/>
      <c r="E2" s="12" t="s">
        <v>22</v>
      </c>
      <c r="F2" s="12"/>
      <c r="G2" s="12"/>
      <c r="H2" s="12" t="s">
        <v>23</v>
      </c>
      <c r="I2" s="12"/>
      <c r="J2" s="12"/>
      <c r="K2" s="15" t="s">
        <v>24</v>
      </c>
      <c r="L2" s="12"/>
      <c r="M2" s="12"/>
      <c r="N2" s="12" t="s">
        <v>25</v>
      </c>
      <c r="O2" s="12"/>
      <c r="P2" s="12"/>
      <c r="Q2" s="16" t="s">
        <v>26</v>
      </c>
      <c r="R2" s="17"/>
      <c r="S2" s="18"/>
      <c r="T2" s="12" t="s">
        <v>1</v>
      </c>
      <c r="U2" s="12"/>
      <c r="V2" s="12"/>
    </row>
    <row r="3" spans="1:22" ht="27">
      <c r="A3" s="14"/>
      <c r="B3" s="1" t="s">
        <v>2</v>
      </c>
      <c r="C3" s="1" t="s">
        <v>3</v>
      </c>
      <c r="D3" s="1" t="s">
        <v>4</v>
      </c>
      <c r="E3" s="1" t="s">
        <v>2</v>
      </c>
      <c r="F3" s="1" t="s">
        <v>3</v>
      </c>
      <c r="G3" s="10" t="s">
        <v>4</v>
      </c>
      <c r="H3" s="1" t="s">
        <v>2</v>
      </c>
      <c r="I3" s="1" t="s">
        <v>3</v>
      </c>
      <c r="J3" s="1" t="s">
        <v>4</v>
      </c>
      <c r="K3" s="1" t="s">
        <v>2</v>
      </c>
      <c r="L3" s="1" t="s">
        <v>3</v>
      </c>
      <c r="M3" s="1" t="s">
        <v>4</v>
      </c>
      <c r="N3" s="1" t="s">
        <v>2</v>
      </c>
      <c r="O3" s="1" t="s">
        <v>3</v>
      </c>
      <c r="P3" s="1" t="s">
        <v>4</v>
      </c>
      <c r="Q3" s="1" t="s">
        <v>2</v>
      </c>
      <c r="R3" s="1" t="s">
        <v>3</v>
      </c>
      <c r="S3" s="1" t="s">
        <v>4</v>
      </c>
      <c r="T3" s="1" t="s">
        <v>3</v>
      </c>
      <c r="U3" s="10" t="s">
        <v>4</v>
      </c>
      <c r="V3" s="1" t="s">
        <v>5</v>
      </c>
    </row>
    <row r="4" spans="1:22" ht="14.25">
      <c r="A4" s="2" t="s">
        <v>6</v>
      </c>
      <c r="B4" s="3">
        <v>23.71</v>
      </c>
      <c r="C4" s="3">
        <v>1</v>
      </c>
      <c r="D4" s="3">
        <v>15</v>
      </c>
      <c r="E4" s="3">
        <v>25.37</v>
      </c>
      <c r="F4" s="3">
        <v>1</v>
      </c>
      <c r="G4" s="3">
        <v>15</v>
      </c>
      <c r="H4" s="3">
        <v>27.71</v>
      </c>
      <c r="I4" s="3">
        <v>1</v>
      </c>
      <c r="J4" s="3">
        <v>15</v>
      </c>
      <c r="K4" s="3" t="s">
        <v>12</v>
      </c>
      <c r="L4" s="3">
        <v>8</v>
      </c>
      <c r="M4" s="3">
        <v>8</v>
      </c>
      <c r="N4" s="8">
        <v>27.33</v>
      </c>
      <c r="O4" s="3">
        <v>1</v>
      </c>
      <c r="P4" s="3">
        <v>15</v>
      </c>
      <c r="Q4" s="3">
        <v>26.25</v>
      </c>
      <c r="R4" s="3">
        <v>1</v>
      </c>
      <c r="S4" s="3">
        <v>15</v>
      </c>
      <c r="T4" s="3">
        <v>1</v>
      </c>
      <c r="U4" s="5">
        <f aca="true" t="shared" si="0" ref="U4:U13">J4+M4+P4+G4+D4+S4</f>
        <v>83</v>
      </c>
      <c r="V4" s="7">
        <f>B4+E4+H4+120+N4+Q4</f>
        <v>250.37</v>
      </c>
    </row>
    <row r="5" spans="1:22" ht="14.25">
      <c r="A5" s="2" t="s">
        <v>17</v>
      </c>
      <c r="B5" s="6">
        <v>53.67</v>
      </c>
      <c r="C5" s="5">
        <v>6</v>
      </c>
      <c r="D5" s="5">
        <v>10</v>
      </c>
      <c r="E5" s="5">
        <v>41.93</v>
      </c>
      <c r="F5" s="5">
        <v>7</v>
      </c>
      <c r="G5" s="5">
        <v>9</v>
      </c>
      <c r="H5" s="5">
        <v>28.89</v>
      </c>
      <c r="I5" s="5">
        <v>2</v>
      </c>
      <c r="J5" s="5">
        <v>14</v>
      </c>
      <c r="K5" s="5">
        <v>30.58</v>
      </c>
      <c r="L5" s="5">
        <v>1</v>
      </c>
      <c r="M5" s="5">
        <v>15</v>
      </c>
      <c r="N5" s="7">
        <v>37.25</v>
      </c>
      <c r="O5" s="5">
        <v>4</v>
      </c>
      <c r="P5" s="5">
        <v>12</v>
      </c>
      <c r="Q5" s="5" t="s">
        <v>12</v>
      </c>
      <c r="R5" s="5">
        <v>6</v>
      </c>
      <c r="S5" s="5">
        <v>10</v>
      </c>
      <c r="T5" s="5">
        <v>2</v>
      </c>
      <c r="U5" s="5">
        <f t="shared" si="0"/>
        <v>70</v>
      </c>
      <c r="V5" s="7">
        <f>B5+E5+H5+K5+N5+120</f>
        <v>312.32</v>
      </c>
    </row>
    <row r="6" spans="1:22" ht="14.25">
      <c r="A6" s="2" t="s">
        <v>14</v>
      </c>
      <c r="B6" s="6">
        <v>54.69</v>
      </c>
      <c r="C6" s="5">
        <v>8</v>
      </c>
      <c r="D6" s="5">
        <v>8</v>
      </c>
      <c r="E6" s="5">
        <v>68.22</v>
      </c>
      <c r="F6" s="5">
        <v>8</v>
      </c>
      <c r="G6" s="5">
        <v>8</v>
      </c>
      <c r="H6" s="5">
        <v>36.51</v>
      </c>
      <c r="I6" s="5">
        <v>3</v>
      </c>
      <c r="J6" s="5">
        <v>13</v>
      </c>
      <c r="K6" s="5">
        <v>34.31</v>
      </c>
      <c r="L6" s="5">
        <v>2</v>
      </c>
      <c r="M6" s="5">
        <v>14</v>
      </c>
      <c r="N6" s="7">
        <v>33.48</v>
      </c>
      <c r="O6" s="5">
        <v>3</v>
      </c>
      <c r="P6" s="5">
        <v>13</v>
      </c>
      <c r="Q6" s="5">
        <v>40.15</v>
      </c>
      <c r="R6" s="5">
        <v>3</v>
      </c>
      <c r="S6" s="5">
        <v>13</v>
      </c>
      <c r="T6" s="5">
        <v>3</v>
      </c>
      <c r="U6" s="5">
        <f>J6+M6+P6+G6+D6+S6</f>
        <v>69</v>
      </c>
      <c r="V6" s="5">
        <f>B6+E6+H6+K6+N6+Q6</f>
        <v>267.35999999999996</v>
      </c>
    </row>
    <row r="7" spans="1:22" ht="14.25">
      <c r="A7" s="2" t="s">
        <v>8</v>
      </c>
      <c r="B7" s="5">
        <v>51.51</v>
      </c>
      <c r="C7" s="5">
        <v>5</v>
      </c>
      <c r="D7" s="5">
        <v>11</v>
      </c>
      <c r="E7" s="5">
        <v>28.1</v>
      </c>
      <c r="F7" s="5">
        <v>2</v>
      </c>
      <c r="G7" s="5">
        <v>14</v>
      </c>
      <c r="H7" s="5" t="s">
        <v>12</v>
      </c>
      <c r="I7" s="5">
        <v>7</v>
      </c>
      <c r="J7" s="5">
        <v>9</v>
      </c>
      <c r="K7" s="5">
        <v>49.94</v>
      </c>
      <c r="L7" s="5">
        <v>6</v>
      </c>
      <c r="M7" s="5">
        <v>10</v>
      </c>
      <c r="N7" s="7">
        <v>37.27</v>
      </c>
      <c r="O7" s="5">
        <v>5</v>
      </c>
      <c r="P7" s="5">
        <v>11</v>
      </c>
      <c r="Q7" s="5">
        <v>42.22</v>
      </c>
      <c r="R7" s="5">
        <v>4</v>
      </c>
      <c r="S7" s="5">
        <v>12</v>
      </c>
      <c r="T7" s="5">
        <v>4</v>
      </c>
      <c r="U7" s="5">
        <f>J7+M7+P7+G7+D7+S7</f>
        <v>67</v>
      </c>
      <c r="V7" s="7">
        <f>B7+E7+120+K7+N7+Q7</f>
        <v>329.03999999999996</v>
      </c>
    </row>
    <row r="8" spans="1:22" ht="14.25">
      <c r="A8" s="2" t="s">
        <v>10</v>
      </c>
      <c r="B8" s="5">
        <v>51.1</v>
      </c>
      <c r="C8" s="5">
        <v>4</v>
      </c>
      <c r="D8" s="5">
        <v>12</v>
      </c>
      <c r="E8" s="7">
        <v>40.48</v>
      </c>
      <c r="F8" s="5">
        <v>6</v>
      </c>
      <c r="G8" s="5">
        <v>10</v>
      </c>
      <c r="H8" s="5">
        <v>39.37</v>
      </c>
      <c r="I8" s="5">
        <v>5</v>
      </c>
      <c r="J8" s="5">
        <v>11</v>
      </c>
      <c r="K8" s="5">
        <v>35.89</v>
      </c>
      <c r="L8" s="5">
        <v>4</v>
      </c>
      <c r="M8" s="5">
        <v>12</v>
      </c>
      <c r="N8" s="7">
        <v>37.7</v>
      </c>
      <c r="O8" s="5">
        <v>6</v>
      </c>
      <c r="P8" s="5">
        <v>10</v>
      </c>
      <c r="Q8" s="5">
        <v>45.62</v>
      </c>
      <c r="R8" s="5">
        <v>5</v>
      </c>
      <c r="S8" s="5">
        <v>11</v>
      </c>
      <c r="T8" s="5">
        <v>5</v>
      </c>
      <c r="U8" s="5">
        <f t="shared" si="0"/>
        <v>66</v>
      </c>
      <c r="V8" s="5">
        <f>B8+E8+H8+K8+N8+Q8</f>
        <v>250.15999999999997</v>
      </c>
    </row>
    <row r="9" spans="1:22" ht="14.25">
      <c r="A9" s="2" t="s">
        <v>7</v>
      </c>
      <c r="B9" s="5">
        <v>54.06</v>
      </c>
      <c r="C9" s="5">
        <v>7</v>
      </c>
      <c r="D9" s="5">
        <v>9</v>
      </c>
      <c r="E9" s="5">
        <v>39.01</v>
      </c>
      <c r="F9" s="5">
        <v>4</v>
      </c>
      <c r="G9" s="5">
        <v>12</v>
      </c>
      <c r="H9" s="5"/>
      <c r="I9" s="5"/>
      <c r="J9" s="5"/>
      <c r="K9" s="5">
        <v>42.48</v>
      </c>
      <c r="L9" s="5">
        <v>5</v>
      </c>
      <c r="M9" s="5">
        <v>11</v>
      </c>
      <c r="N9" s="7">
        <v>31.16</v>
      </c>
      <c r="O9" s="5">
        <v>2</v>
      </c>
      <c r="P9" s="5">
        <v>14</v>
      </c>
      <c r="Q9" s="5">
        <v>35.26</v>
      </c>
      <c r="R9" s="5">
        <v>2</v>
      </c>
      <c r="S9" s="5">
        <v>14</v>
      </c>
      <c r="T9" s="5">
        <v>6</v>
      </c>
      <c r="U9" s="5">
        <f>J9+M9+P9+G9+D9+S9</f>
        <v>60</v>
      </c>
      <c r="V9" s="7">
        <f>B9+E9+120+K9+N9+Q9</f>
        <v>321.96999999999997</v>
      </c>
    </row>
    <row r="10" spans="1:22" ht="14.25">
      <c r="A10" s="2" t="s">
        <v>11</v>
      </c>
      <c r="B10" s="6" t="s">
        <v>12</v>
      </c>
      <c r="C10" s="5">
        <v>9</v>
      </c>
      <c r="D10" s="5">
        <v>7</v>
      </c>
      <c r="E10" s="5">
        <v>40.17</v>
      </c>
      <c r="F10" s="5">
        <v>5</v>
      </c>
      <c r="G10" s="5">
        <v>11</v>
      </c>
      <c r="H10" s="5">
        <v>37.5</v>
      </c>
      <c r="I10" s="5">
        <v>4</v>
      </c>
      <c r="J10" s="5">
        <v>12</v>
      </c>
      <c r="K10" s="5">
        <v>34.8</v>
      </c>
      <c r="L10" s="5">
        <v>3</v>
      </c>
      <c r="M10" s="5">
        <v>13</v>
      </c>
      <c r="N10" s="7">
        <v>39.39</v>
      </c>
      <c r="O10" s="5">
        <v>7</v>
      </c>
      <c r="P10" s="5">
        <v>9</v>
      </c>
      <c r="Q10" s="5"/>
      <c r="R10" s="5"/>
      <c r="S10" s="5"/>
      <c r="T10" s="5">
        <v>7</v>
      </c>
      <c r="U10" s="5">
        <f t="shared" si="0"/>
        <v>52</v>
      </c>
      <c r="V10" s="7">
        <f>120+E10+H10+K10+N10+120</f>
        <v>391.86</v>
      </c>
    </row>
    <row r="11" spans="1:22" ht="15.75" customHeight="1">
      <c r="A11" s="2" t="s">
        <v>9</v>
      </c>
      <c r="B11" s="6">
        <v>36.99</v>
      </c>
      <c r="C11" s="5">
        <v>2</v>
      </c>
      <c r="D11" s="5">
        <v>14</v>
      </c>
      <c r="E11" s="5">
        <v>29.1</v>
      </c>
      <c r="F11" s="5">
        <v>3</v>
      </c>
      <c r="G11" s="5">
        <v>13</v>
      </c>
      <c r="H11" s="5">
        <v>72.96</v>
      </c>
      <c r="I11" s="5">
        <v>6</v>
      </c>
      <c r="J11" s="5">
        <v>10</v>
      </c>
      <c r="K11" s="5"/>
      <c r="L11" s="5"/>
      <c r="M11" s="5"/>
      <c r="N11" s="7">
        <v>65.59</v>
      </c>
      <c r="O11" s="5">
        <v>9</v>
      </c>
      <c r="P11" s="5">
        <v>7</v>
      </c>
      <c r="Q11" s="5"/>
      <c r="R11" s="5"/>
      <c r="S11" s="5"/>
      <c r="T11" s="5">
        <v>8</v>
      </c>
      <c r="U11" s="5">
        <f t="shared" si="0"/>
        <v>44</v>
      </c>
      <c r="V11" s="7">
        <f>B11+E11+H11+120+N11+120</f>
        <v>444.64</v>
      </c>
    </row>
    <row r="12" spans="1:22" ht="14.25">
      <c r="A12" s="2" t="s">
        <v>15</v>
      </c>
      <c r="B12" s="6">
        <v>42.78</v>
      </c>
      <c r="C12" s="5">
        <v>3</v>
      </c>
      <c r="D12" s="5">
        <v>13</v>
      </c>
      <c r="E12" s="5"/>
      <c r="F12" s="5"/>
      <c r="G12" s="5"/>
      <c r="H12" s="5"/>
      <c r="I12" s="5"/>
      <c r="J12" s="5"/>
      <c r="K12" s="5"/>
      <c r="L12" s="5"/>
      <c r="M12" s="5"/>
      <c r="N12" s="7">
        <v>41</v>
      </c>
      <c r="O12" s="5">
        <v>8</v>
      </c>
      <c r="P12" s="5">
        <v>8</v>
      </c>
      <c r="Q12" s="5"/>
      <c r="R12" s="5"/>
      <c r="S12" s="5"/>
      <c r="T12" s="5">
        <v>9</v>
      </c>
      <c r="U12" s="5">
        <f t="shared" si="0"/>
        <v>21</v>
      </c>
      <c r="V12" s="7">
        <f>B12+120+120+120+N12+120</f>
        <v>563.78</v>
      </c>
    </row>
    <row r="13" spans="1:22" ht="14.25">
      <c r="A13" s="2" t="s">
        <v>32</v>
      </c>
      <c r="B13" s="5"/>
      <c r="C13" s="5"/>
      <c r="D13" s="5"/>
      <c r="E13" s="5"/>
      <c r="F13" s="5"/>
      <c r="G13" s="5"/>
      <c r="H13" s="5"/>
      <c r="I13" s="5"/>
      <c r="J13" s="5"/>
      <c r="K13" s="5" t="s">
        <v>12</v>
      </c>
      <c r="L13" s="5">
        <v>8</v>
      </c>
      <c r="M13" s="5">
        <v>8</v>
      </c>
      <c r="N13" s="7"/>
      <c r="O13" s="5"/>
      <c r="P13" s="5"/>
      <c r="Q13" s="5"/>
      <c r="R13" s="5"/>
      <c r="S13" s="5"/>
      <c r="T13" s="5">
        <v>10</v>
      </c>
      <c r="U13" s="5">
        <f t="shared" si="0"/>
        <v>8</v>
      </c>
      <c r="V13" s="7">
        <f>120+120+120+120+N13+120</f>
        <v>600</v>
      </c>
    </row>
  </sheetData>
  <sheetProtection/>
  <mergeCells count="9">
    <mergeCell ref="Q2:S2"/>
    <mergeCell ref="A1:V1"/>
    <mergeCell ref="T2:V2"/>
    <mergeCell ref="A2:A3"/>
    <mergeCell ref="B2:D2"/>
    <mergeCell ref="E2:G2"/>
    <mergeCell ref="H2:J2"/>
    <mergeCell ref="K2:M2"/>
    <mergeCell ref="N2:P2"/>
  </mergeCells>
  <printOptions/>
  <pageMargins left="0" right="0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osh</cp:lastModifiedBy>
  <cp:lastPrinted>2017-09-25T08:58:30Z</cp:lastPrinted>
  <dcterms:created xsi:type="dcterms:W3CDTF">2012-08-24T22:00:27Z</dcterms:created>
  <dcterms:modified xsi:type="dcterms:W3CDTF">2017-09-25T08:58:55Z</dcterms:modified>
  <cp:category/>
  <cp:version/>
  <cp:contentType/>
  <cp:contentStatus/>
</cp:coreProperties>
</file>