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9875" windowHeight="7350" activeTab="2"/>
  </bookViews>
  <sheets>
    <sheet name="muži - klasic" sheetId="1" r:id="rId1"/>
    <sheet name="ženy - klasic" sheetId="2" r:id="rId2"/>
    <sheet name="muži - open" sheetId="3" r:id="rId3"/>
    <sheet name="ženy - open" sheetId="4" r:id="rId4"/>
  </sheets>
  <definedNames/>
  <calcPr fullCalcOnLoad="1"/>
</workbook>
</file>

<file path=xl/sharedStrings.xml><?xml version="1.0" encoding="utf-8"?>
<sst xmlns="http://schemas.openxmlformats.org/spreadsheetml/2006/main" count="181" uniqueCount="48">
  <si>
    <t>Celkem</t>
  </si>
  <si>
    <t>PÚ</t>
  </si>
  <si>
    <t>pořadí</t>
  </si>
  <si>
    <t>Body</t>
  </si>
  <si>
    <t>Paseky</t>
  </si>
  <si>
    <t>Zbelítov B</t>
  </si>
  <si>
    <t>Milenovice</t>
  </si>
  <si>
    <t>Žďár</t>
  </si>
  <si>
    <t>Zbelítov A</t>
  </si>
  <si>
    <t>Záboří</t>
  </si>
  <si>
    <t>Krč</t>
  </si>
  <si>
    <t>Křenovice</t>
  </si>
  <si>
    <t>družstvo - ŽENY klasik</t>
  </si>
  <si>
    <t>Nový Dvůr</t>
  </si>
  <si>
    <t>Milevsko</t>
  </si>
  <si>
    <t>družstvo - ŽENY open</t>
  </si>
  <si>
    <t>NP</t>
  </si>
  <si>
    <t>družstvo - MUŽI klasik</t>
  </si>
  <si>
    <t>Paseky A</t>
  </si>
  <si>
    <t>Platan Protivín</t>
  </si>
  <si>
    <t>Zbelítov</t>
  </si>
  <si>
    <t>Kluky</t>
  </si>
  <si>
    <t>Osek</t>
  </si>
  <si>
    <t>Jehnědno A</t>
  </si>
  <si>
    <t>Čas celkem</t>
  </si>
  <si>
    <t>O putovní pohár hasičů okresu Písek 2016 - muži klasic</t>
  </si>
  <si>
    <t>25.6.2016 Paseky</t>
  </si>
  <si>
    <t>Ciegler Team</t>
  </si>
  <si>
    <t xml:space="preserve">Vlastec </t>
  </si>
  <si>
    <t>Jehnědno V</t>
  </si>
  <si>
    <t>Malé Nepodřice</t>
  </si>
  <si>
    <t>Přeborov</t>
  </si>
  <si>
    <t>Hradiště</t>
  </si>
  <si>
    <t>9.7.2016 Zbelítov</t>
  </si>
  <si>
    <t>6.8.2016 Kluky</t>
  </si>
  <si>
    <t>13.8.2016 Krč</t>
  </si>
  <si>
    <t>27.8.2016 Milevsko</t>
  </si>
  <si>
    <t>Mirotice</t>
  </si>
  <si>
    <t>10.9.2016 Skály</t>
  </si>
  <si>
    <t>O putovní pohár hasičů okresu Písek 2016 - ženy klasic</t>
  </si>
  <si>
    <t>O putovní pohár hasičů okresu Písek 2016 - muži open</t>
  </si>
  <si>
    <t>Tálín</t>
  </si>
  <si>
    <t>O putovní pohár hasičů okresu Písek 2016 - ženy open</t>
  </si>
  <si>
    <t>družstvo - MUŽI open</t>
  </si>
  <si>
    <t>Podolí I</t>
  </si>
  <si>
    <t>Paseky B</t>
  </si>
  <si>
    <t>Milenovice B</t>
  </si>
  <si>
    <t>24.9.2016 Mirotice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</si>
</sst>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2" fontId="40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T3" sqref="T3"/>
    </sheetView>
  </sheetViews>
  <sheetFormatPr defaultColWidth="9.140625" defaultRowHeight="15"/>
  <cols>
    <col min="1" max="1" width="13.7109375" style="0" customWidth="1"/>
    <col min="2" max="2" width="5.57421875" style="0" customWidth="1"/>
    <col min="3" max="3" width="5.140625" style="0" customWidth="1"/>
    <col min="4" max="4" width="5.28125" style="0" customWidth="1"/>
    <col min="5" max="5" width="5.57421875" style="0" customWidth="1"/>
    <col min="6" max="6" width="5.140625" style="0" customWidth="1"/>
    <col min="7" max="7" width="4.8515625" style="0" customWidth="1"/>
    <col min="8" max="8" width="6.7109375" style="0" customWidth="1"/>
    <col min="9" max="9" width="5.421875" style="0" customWidth="1"/>
    <col min="10" max="10" width="4.7109375" style="0" customWidth="1"/>
    <col min="11" max="11" width="6.421875" style="0" customWidth="1"/>
    <col min="12" max="12" width="5.421875" style="0" customWidth="1"/>
    <col min="13" max="13" width="4.8515625" style="0" customWidth="1"/>
    <col min="14" max="14" width="5.57421875" style="0" customWidth="1"/>
    <col min="15" max="15" width="5.28125" style="0" customWidth="1"/>
    <col min="16" max="16" width="5.00390625" style="0" customWidth="1"/>
    <col min="17" max="17" width="5.57421875" style="0" customWidth="1"/>
    <col min="18" max="18" width="5.421875" style="0" customWidth="1"/>
    <col min="19" max="19" width="4.7109375" style="0" customWidth="1"/>
    <col min="20" max="20" width="5.57421875" style="0" customWidth="1"/>
    <col min="21" max="21" width="5.140625" style="0" customWidth="1"/>
    <col min="22" max="22" width="4.8515625" style="0" customWidth="1"/>
    <col min="23" max="23" width="7.00390625" style="0" customWidth="1"/>
    <col min="24" max="24" width="5.140625" style="0" customWidth="1"/>
    <col min="25" max="25" width="5.28125" style="0" customWidth="1"/>
  </cols>
  <sheetData>
    <row r="1" spans="1:25" ht="18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>
      <c r="A2" s="17" t="s">
        <v>17</v>
      </c>
      <c r="B2" s="9" t="s">
        <v>26</v>
      </c>
      <c r="C2" s="9"/>
      <c r="D2" s="9"/>
      <c r="E2" s="9" t="s">
        <v>33</v>
      </c>
      <c r="F2" s="9"/>
      <c r="G2" s="9"/>
      <c r="H2" s="9" t="s">
        <v>34</v>
      </c>
      <c r="I2" s="9"/>
      <c r="J2" s="9"/>
      <c r="K2" s="9" t="s">
        <v>35</v>
      </c>
      <c r="L2" s="9"/>
      <c r="M2" s="9"/>
      <c r="N2" s="9" t="s">
        <v>36</v>
      </c>
      <c r="O2" s="9"/>
      <c r="P2" s="9"/>
      <c r="Q2" s="16" t="s">
        <v>38</v>
      </c>
      <c r="R2" s="9"/>
      <c r="S2" s="9"/>
      <c r="T2" s="13" t="s">
        <v>47</v>
      </c>
      <c r="U2" s="14"/>
      <c r="V2" s="15"/>
      <c r="W2" s="10" t="s">
        <v>24</v>
      </c>
      <c r="X2" s="9" t="s">
        <v>0</v>
      </c>
      <c r="Y2" s="9"/>
    </row>
    <row r="3" spans="1:25" ht="24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11"/>
      <c r="X3" s="1" t="s">
        <v>2</v>
      </c>
      <c r="Y3" s="1" t="s">
        <v>3</v>
      </c>
    </row>
    <row r="4" spans="1:25" ht="21" customHeight="1">
      <c r="A4" s="5" t="s">
        <v>8</v>
      </c>
      <c r="B4" s="7">
        <v>39.92</v>
      </c>
      <c r="C4" s="6">
        <v>7</v>
      </c>
      <c r="D4" s="6">
        <v>24</v>
      </c>
      <c r="E4" s="7"/>
      <c r="F4" s="6"/>
      <c r="G4" s="6"/>
      <c r="H4" s="7">
        <v>35.06</v>
      </c>
      <c r="I4" s="6">
        <v>2</v>
      </c>
      <c r="J4" s="6">
        <v>29</v>
      </c>
      <c r="K4" s="7">
        <v>30.31</v>
      </c>
      <c r="L4" s="6">
        <v>1</v>
      </c>
      <c r="M4" s="6">
        <v>30</v>
      </c>
      <c r="N4" s="7">
        <v>32.51</v>
      </c>
      <c r="O4" s="6">
        <v>1</v>
      </c>
      <c r="P4" s="6">
        <v>30</v>
      </c>
      <c r="Q4" s="7"/>
      <c r="R4" s="6"/>
      <c r="S4" s="6"/>
      <c r="T4" s="7"/>
      <c r="U4" s="6"/>
      <c r="V4" s="6"/>
      <c r="W4" s="7">
        <f>B4+E4+H4+K4+N4+Q4+T4</f>
        <v>137.8</v>
      </c>
      <c r="X4" s="6">
        <v>1</v>
      </c>
      <c r="Y4" s="6">
        <f aca="true" t="shared" si="0" ref="Y4:Y16">D4+G4+J4+M4+P4+S4+V4</f>
        <v>113</v>
      </c>
    </row>
    <row r="5" spans="1:25" ht="21" customHeight="1">
      <c r="A5" s="5" t="s">
        <v>11</v>
      </c>
      <c r="B5" s="7">
        <v>36.89</v>
      </c>
      <c r="C5" s="6">
        <v>5</v>
      </c>
      <c r="D5" s="6">
        <v>26</v>
      </c>
      <c r="E5" s="7"/>
      <c r="F5" s="6"/>
      <c r="G5" s="6"/>
      <c r="H5" s="7">
        <v>34.44</v>
      </c>
      <c r="I5" s="6">
        <v>1</v>
      </c>
      <c r="J5" s="6">
        <v>30</v>
      </c>
      <c r="K5" s="7">
        <v>34.3</v>
      </c>
      <c r="L5" s="6">
        <v>4</v>
      </c>
      <c r="M5" s="6">
        <v>27</v>
      </c>
      <c r="N5" s="7">
        <v>35.5</v>
      </c>
      <c r="O5" s="6">
        <v>3</v>
      </c>
      <c r="P5" s="6">
        <v>28</v>
      </c>
      <c r="Q5" s="7"/>
      <c r="R5" s="6"/>
      <c r="S5" s="6"/>
      <c r="T5" s="7"/>
      <c r="U5" s="6"/>
      <c r="V5" s="6"/>
      <c r="W5" s="7">
        <f>B5+E5+H5+K5+N5+Q5+T5</f>
        <v>141.13</v>
      </c>
      <c r="X5" s="6">
        <v>2</v>
      </c>
      <c r="Y5" s="6">
        <f>D5+G5+J5+M5+P5+S5+V5</f>
        <v>111</v>
      </c>
    </row>
    <row r="6" spans="1:25" ht="21" customHeight="1">
      <c r="A6" s="5" t="s">
        <v>29</v>
      </c>
      <c r="B6" s="7">
        <v>33.8</v>
      </c>
      <c r="C6" s="6">
        <v>3</v>
      </c>
      <c r="D6" s="6">
        <v>28</v>
      </c>
      <c r="E6" s="7"/>
      <c r="F6" s="6"/>
      <c r="G6" s="6"/>
      <c r="H6" s="7">
        <v>41.33</v>
      </c>
      <c r="I6" s="6">
        <v>4</v>
      </c>
      <c r="J6" s="6">
        <v>27</v>
      </c>
      <c r="K6" s="7">
        <v>33.43</v>
      </c>
      <c r="L6" s="6">
        <v>3</v>
      </c>
      <c r="M6" s="6">
        <v>28</v>
      </c>
      <c r="N6" s="7">
        <v>36.12</v>
      </c>
      <c r="O6" s="6">
        <v>4</v>
      </c>
      <c r="P6" s="6">
        <v>27</v>
      </c>
      <c r="Q6" s="7"/>
      <c r="R6" s="6"/>
      <c r="S6" s="6"/>
      <c r="T6" s="7"/>
      <c r="U6" s="6"/>
      <c r="V6" s="6"/>
      <c r="W6" s="7">
        <f>B6+E6+H6+K6+N6+Q6+T6</f>
        <v>144.68</v>
      </c>
      <c r="X6" s="6">
        <v>3</v>
      </c>
      <c r="Y6" s="6">
        <f t="shared" si="0"/>
        <v>110</v>
      </c>
    </row>
    <row r="7" spans="1:25" ht="21" customHeight="1">
      <c r="A7" s="5" t="s">
        <v>27</v>
      </c>
      <c r="B7" s="7">
        <v>30.03</v>
      </c>
      <c r="C7" s="6">
        <v>1</v>
      </c>
      <c r="D7" s="6">
        <v>30</v>
      </c>
      <c r="E7" s="7"/>
      <c r="F7" s="6"/>
      <c r="G7" s="6"/>
      <c r="H7" s="7" t="s">
        <v>16</v>
      </c>
      <c r="I7" s="6">
        <v>12</v>
      </c>
      <c r="J7" s="6">
        <v>19</v>
      </c>
      <c r="K7" s="7">
        <v>32.76</v>
      </c>
      <c r="L7" s="6">
        <v>2</v>
      </c>
      <c r="M7" s="6">
        <v>29</v>
      </c>
      <c r="N7" s="7">
        <v>39.86</v>
      </c>
      <c r="O7" s="6">
        <v>6</v>
      </c>
      <c r="P7" s="6">
        <v>25</v>
      </c>
      <c r="Q7" s="7"/>
      <c r="R7" s="6"/>
      <c r="S7" s="6"/>
      <c r="T7" s="7"/>
      <c r="U7" s="6"/>
      <c r="V7" s="6"/>
      <c r="W7" s="7">
        <f>B7+E7+120+K7+N7+Q7+T7</f>
        <v>222.64999999999998</v>
      </c>
      <c r="X7" s="6">
        <v>4</v>
      </c>
      <c r="Y7" s="6">
        <f>D7+G7+J7+M7+P7+S7+V7</f>
        <v>103</v>
      </c>
    </row>
    <row r="8" spans="1:25" ht="21" customHeight="1">
      <c r="A8" s="5" t="s">
        <v>28</v>
      </c>
      <c r="B8" s="7">
        <v>33.48</v>
      </c>
      <c r="C8" s="6">
        <v>2</v>
      </c>
      <c r="D8" s="6">
        <v>29</v>
      </c>
      <c r="E8" s="7"/>
      <c r="F8" s="6"/>
      <c r="G8" s="6"/>
      <c r="H8" s="7" t="s">
        <v>16</v>
      </c>
      <c r="I8" s="6">
        <v>12</v>
      </c>
      <c r="J8" s="6">
        <v>19</v>
      </c>
      <c r="K8" s="7">
        <v>36.27</v>
      </c>
      <c r="L8" s="6">
        <v>5</v>
      </c>
      <c r="M8" s="6">
        <v>26</v>
      </c>
      <c r="N8" s="7">
        <v>35.35</v>
      </c>
      <c r="O8" s="6">
        <v>2</v>
      </c>
      <c r="P8" s="6">
        <v>29</v>
      </c>
      <c r="Q8" s="7"/>
      <c r="R8" s="6"/>
      <c r="S8" s="6"/>
      <c r="T8" s="7"/>
      <c r="U8" s="6"/>
      <c r="V8" s="6"/>
      <c r="W8" s="7">
        <f>B8+E8+120+K8+N8+Q8+T8</f>
        <v>225.1</v>
      </c>
      <c r="X8" s="6">
        <v>5</v>
      </c>
      <c r="Y8" s="6">
        <f>D8+G8+J8+M8+P8+S8+V8</f>
        <v>103</v>
      </c>
    </row>
    <row r="9" spans="1:25" ht="21" customHeight="1">
      <c r="A9" s="5" t="s">
        <v>22</v>
      </c>
      <c r="B9" s="7" t="s">
        <v>16</v>
      </c>
      <c r="C9" s="6">
        <v>11</v>
      </c>
      <c r="D9" s="6">
        <v>20</v>
      </c>
      <c r="E9" s="7"/>
      <c r="F9" s="6"/>
      <c r="G9" s="6"/>
      <c r="H9" s="7">
        <v>42.76</v>
      </c>
      <c r="I9" s="6">
        <v>6</v>
      </c>
      <c r="J9" s="6">
        <v>25</v>
      </c>
      <c r="K9" s="7">
        <v>36.52</v>
      </c>
      <c r="L9" s="6">
        <v>6</v>
      </c>
      <c r="M9" s="6">
        <v>25</v>
      </c>
      <c r="N9" s="7">
        <v>38.17</v>
      </c>
      <c r="O9" s="6">
        <v>5</v>
      </c>
      <c r="P9" s="6">
        <v>26</v>
      </c>
      <c r="Q9" s="7"/>
      <c r="R9" s="6"/>
      <c r="S9" s="6"/>
      <c r="T9" s="7"/>
      <c r="U9" s="6"/>
      <c r="V9" s="6"/>
      <c r="W9" s="7">
        <f>120+E9+H9+K9+N9+Q9+T9</f>
        <v>237.45</v>
      </c>
      <c r="X9" s="6">
        <v>6</v>
      </c>
      <c r="Y9" s="6">
        <f t="shared" si="0"/>
        <v>96</v>
      </c>
    </row>
    <row r="10" spans="1:25" ht="21" customHeight="1">
      <c r="A10" s="5" t="s">
        <v>31</v>
      </c>
      <c r="B10" s="6">
        <v>40.95</v>
      </c>
      <c r="C10" s="6">
        <v>8</v>
      </c>
      <c r="D10" s="6">
        <v>23</v>
      </c>
      <c r="E10" s="7"/>
      <c r="F10" s="6"/>
      <c r="G10" s="6"/>
      <c r="H10" s="6">
        <v>60.17</v>
      </c>
      <c r="I10" s="6">
        <v>10</v>
      </c>
      <c r="J10" s="6">
        <v>21</v>
      </c>
      <c r="K10" s="6">
        <v>40.27</v>
      </c>
      <c r="L10" s="6">
        <v>8</v>
      </c>
      <c r="M10" s="6">
        <v>23</v>
      </c>
      <c r="N10" s="7">
        <v>92.41</v>
      </c>
      <c r="O10" s="6">
        <v>8</v>
      </c>
      <c r="P10" s="6">
        <v>23</v>
      </c>
      <c r="Q10" s="6"/>
      <c r="R10" s="6"/>
      <c r="S10" s="6"/>
      <c r="T10" s="6"/>
      <c r="U10" s="6"/>
      <c r="V10" s="6"/>
      <c r="W10" s="7">
        <f>B10+E10+H10+K10+N10+Q10+T10</f>
        <v>233.8</v>
      </c>
      <c r="X10" s="6">
        <v>7</v>
      </c>
      <c r="Y10" s="6">
        <f t="shared" si="0"/>
        <v>90</v>
      </c>
    </row>
    <row r="11" spans="1:25" ht="21" customHeight="1">
      <c r="A11" s="5" t="s">
        <v>30</v>
      </c>
      <c r="B11" s="7">
        <v>36.78</v>
      </c>
      <c r="C11" s="6">
        <v>4</v>
      </c>
      <c r="D11" s="6">
        <v>27</v>
      </c>
      <c r="E11" s="7"/>
      <c r="F11" s="6"/>
      <c r="G11" s="6"/>
      <c r="H11" s="7">
        <v>58.61</v>
      </c>
      <c r="I11" s="6">
        <v>9</v>
      </c>
      <c r="J11" s="6">
        <v>22</v>
      </c>
      <c r="K11" s="7">
        <v>38.18</v>
      </c>
      <c r="L11" s="6">
        <v>7</v>
      </c>
      <c r="M11" s="6">
        <v>24</v>
      </c>
      <c r="N11" s="7"/>
      <c r="O11" s="6"/>
      <c r="P11" s="6"/>
      <c r="Q11" s="7"/>
      <c r="R11" s="6"/>
      <c r="S11" s="6"/>
      <c r="T11" s="7"/>
      <c r="U11" s="6"/>
      <c r="V11" s="6"/>
      <c r="W11" s="7">
        <f>B11+E11+H11+K11+120+Q11+T11</f>
        <v>253.57</v>
      </c>
      <c r="X11" s="6">
        <v>8</v>
      </c>
      <c r="Y11" s="6">
        <f>D11+G11+J11+M11+P11+S11+V11</f>
        <v>73</v>
      </c>
    </row>
    <row r="12" spans="1:25" ht="21" customHeight="1">
      <c r="A12" s="5" t="s">
        <v>32</v>
      </c>
      <c r="B12" s="8">
        <v>42.98</v>
      </c>
      <c r="C12" s="3">
        <v>9</v>
      </c>
      <c r="D12" s="6">
        <v>22</v>
      </c>
      <c r="E12" s="3"/>
      <c r="F12" s="3"/>
      <c r="G12" s="3"/>
      <c r="H12" s="3">
        <v>43.72</v>
      </c>
      <c r="I12" s="3">
        <v>8</v>
      </c>
      <c r="J12" s="3">
        <v>23</v>
      </c>
      <c r="K12" s="3">
        <v>46.28</v>
      </c>
      <c r="L12" s="3">
        <v>9</v>
      </c>
      <c r="M12" s="3">
        <v>22</v>
      </c>
      <c r="N12" s="3"/>
      <c r="O12" s="3"/>
      <c r="P12" s="3"/>
      <c r="Q12" s="3"/>
      <c r="R12" s="3"/>
      <c r="S12" s="3"/>
      <c r="T12" s="3"/>
      <c r="U12" s="3"/>
      <c r="V12" s="3"/>
      <c r="W12" s="7">
        <f>B12+E12+H12+K12+120+Q12+T12</f>
        <v>252.98</v>
      </c>
      <c r="X12" s="6">
        <v>9</v>
      </c>
      <c r="Y12" s="6">
        <f>D12+G12+J12+M12+P12+S12+V12</f>
        <v>67</v>
      </c>
    </row>
    <row r="13" spans="1:25" ht="21" customHeight="1">
      <c r="A13" s="5" t="s">
        <v>21</v>
      </c>
      <c r="B13" s="7">
        <v>39.33</v>
      </c>
      <c r="C13" s="6">
        <v>6</v>
      </c>
      <c r="D13" s="6">
        <v>25</v>
      </c>
      <c r="E13" s="7"/>
      <c r="F13" s="6"/>
      <c r="G13" s="6"/>
      <c r="H13" s="7">
        <v>35.39</v>
      </c>
      <c r="I13" s="6">
        <v>3</v>
      </c>
      <c r="J13" s="6">
        <v>28</v>
      </c>
      <c r="K13" s="7"/>
      <c r="L13" s="6"/>
      <c r="M13" s="6"/>
      <c r="N13" s="7"/>
      <c r="O13" s="6"/>
      <c r="P13" s="6"/>
      <c r="Q13" s="7"/>
      <c r="R13" s="6"/>
      <c r="S13" s="6"/>
      <c r="T13" s="7"/>
      <c r="U13" s="6"/>
      <c r="V13" s="6"/>
      <c r="W13" s="7">
        <f>B13+E13+H13+120+120+Q13+T13</f>
        <v>314.72</v>
      </c>
      <c r="X13" s="6">
        <v>10</v>
      </c>
      <c r="Y13" s="6">
        <f t="shared" si="0"/>
        <v>53</v>
      </c>
    </row>
    <row r="14" spans="1:25" ht="21" customHeight="1">
      <c r="A14" s="5" t="s">
        <v>14</v>
      </c>
      <c r="B14" s="7">
        <v>48.15</v>
      </c>
      <c r="C14" s="6">
        <v>10</v>
      </c>
      <c r="D14" s="6">
        <v>21</v>
      </c>
      <c r="E14" s="7"/>
      <c r="F14" s="6"/>
      <c r="G14" s="6"/>
      <c r="H14" s="7"/>
      <c r="I14" s="6"/>
      <c r="J14" s="6"/>
      <c r="K14" s="7"/>
      <c r="L14" s="6"/>
      <c r="M14" s="6"/>
      <c r="N14" s="7">
        <v>50.29</v>
      </c>
      <c r="O14" s="6">
        <v>7</v>
      </c>
      <c r="P14" s="6">
        <v>24</v>
      </c>
      <c r="Q14" s="7"/>
      <c r="R14" s="6"/>
      <c r="S14" s="6"/>
      <c r="T14" s="7"/>
      <c r="U14" s="6"/>
      <c r="V14" s="6"/>
      <c r="W14" s="7">
        <f>B14+E14+120+120+N14+Q14+T14</f>
        <v>338.44</v>
      </c>
      <c r="X14" s="6">
        <v>11</v>
      </c>
      <c r="Y14" s="6">
        <f>D14+G14+J14+M14+P14+S14+V14</f>
        <v>45</v>
      </c>
    </row>
    <row r="15" spans="1:25" ht="21" customHeight="1">
      <c r="A15" s="5" t="s">
        <v>13</v>
      </c>
      <c r="B15" s="7"/>
      <c r="C15" s="6"/>
      <c r="D15" s="6"/>
      <c r="E15" s="7"/>
      <c r="F15" s="6"/>
      <c r="G15" s="6"/>
      <c r="H15" s="7">
        <v>43.09</v>
      </c>
      <c r="I15" s="6">
        <v>7</v>
      </c>
      <c r="J15" s="6">
        <v>24</v>
      </c>
      <c r="K15" s="7" t="s">
        <v>16</v>
      </c>
      <c r="L15" s="6">
        <v>10</v>
      </c>
      <c r="M15" s="6">
        <v>21</v>
      </c>
      <c r="N15" s="7"/>
      <c r="O15" s="6"/>
      <c r="P15" s="6"/>
      <c r="Q15" s="7"/>
      <c r="R15" s="6"/>
      <c r="S15" s="6"/>
      <c r="T15" s="7"/>
      <c r="U15" s="6"/>
      <c r="V15" s="6"/>
      <c r="W15" s="7">
        <f>120+E15+H15+120+120+Q15+T15</f>
        <v>403.09000000000003</v>
      </c>
      <c r="X15" s="6">
        <v>12</v>
      </c>
      <c r="Y15" s="6">
        <f t="shared" si="0"/>
        <v>45</v>
      </c>
    </row>
    <row r="16" spans="1:25" ht="22.5" customHeight="1">
      <c r="A16" s="5" t="s">
        <v>37</v>
      </c>
      <c r="B16" s="7"/>
      <c r="C16" s="6"/>
      <c r="D16" s="6"/>
      <c r="E16" s="7"/>
      <c r="F16" s="6"/>
      <c r="G16" s="6"/>
      <c r="H16" s="7">
        <v>42.28</v>
      </c>
      <c r="I16" s="6">
        <v>5</v>
      </c>
      <c r="J16" s="6">
        <v>26</v>
      </c>
      <c r="K16" s="7"/>
      <c r="L16" s="6"/>
      <c r="M16" s="6"/>
      <c r="N16" s="7"/>
      <c r="O16" s="6"/>
      <c r="P16" s="6"/>
      <c r="Q16" s="7"/>
      <c r="R16" s="6"/>
      <c r="S16" s="6"/>
      <c r="T16" s="7"/>
      <c r="U16" s="6"/>
      <c r="V16" s="6"/>
      <c r="W16" s="7">
        <f>120+E16+H16+120+120+Q16+T16</f>
        <v>402.28</v>
      </c>
      <c r="X16" s="6">
        <v>13</v>
      </c>
      <c r="Y16" s="6">
        <f t="shared" si="0"/>
        <v>26</v>
      </c>
    </row>
    <row r="17" spans="1:25" ht="26.25" customHeight="1">
      <c r="A17" s="5"/>
      <c r="B17" s="7"/>
      <c r="C17" s="6"/>
      <c r="D17" s="6"/>
      <c r="E17" s="7"/>
      <c r="F17" s="6"/>
      <c r="G17" s="6"/>
      <c r="H17" s="7"/>
      <c r="I17" s="6"/>
      <c r="J17" s="6"/>
      <c r="K17" s="7"/>
      <c r="L17" s="6"/>
      <c r="M17" s="6"/>
      <c r="N17" s="7"/>
      <c r="O17" s="6"/>
      <c r="P17" s="6"/>
      <c r="Q17" s="7"/>
      <c r="R17" s="6"/>
      <c r="S17" s="6"/>
      <c r="T17" s="7"/>
      <c r="U17" s="6"/>
      <c r="V17" s="6"/>
      <c r="W17" s="7"/>
      <c r="X17" s="6"/>
      <c r="Y17" s="6"/>
    </row>
    <row r="18" spans="1:25" ht="21" customHeight="1">
      <c r="A18" s="5"/>
      <c r="B18" s="7"/>
      <c r="C18" s="6"/>
      <c r="D18" s="6"/>
      <c r="E18" s="7"/>
      <c r="F18" s="6"/>
      <c r="G18" s="6"/>
      <c r="H18" s="7"/>
      <c r="I18" s="6"/>
      <c r="J18" s="6"/>
      <c r="K18" s="7"/>
      <c r="L18" s="6"/>
      <c r="M18" s="6"/>
      <c r="N18" s="7"/>
      <c r="O18" s="6"/>
      <c r="P18" s="6"/>
      <c r="Q18" s="7"/>
      <c r="R18" s="6"/>
      <c r="S18" s="6"/>
      <c r="T18" s="7"/>
      <c r="U18" s="6"/>
      <c r="V18" s="6"/>
      <c r="W18" s="7"/>
      <c r="X18" s="6"/>
      <c r="Y18" s="6"/>
    </row>
    <row r="19" spans="1:25" ht="21" customHeight="1">
      <c r="A19" s="5"/>
      <c r="B19" s="7"/>
      <c r="C19" s="6"/>
      <c r="D19" s="6"/>
      <c r="E19" s="7"/>
      <c r="F19" s="6"/>
      <c r="G19" s="6"/>
      <c r="H19" s="7"/>
      <c r="I19" s="6"/>
      <c r="J19" s="6"/>
      <c r="K19" s="7"/>
      <c r="L19" s="6"/>
      <c r="M19" s="6"/>
      <c r="N19" s="7"/>
      <c r="O19" s="6"/>
      <c r="P19" s="6"/>
      <c r="Q19" s="7"/>
      <c r="R19" s="6"/>
      <c r="S19" s="6"/>
      <c r="T19" s="7"/>
      <c r="U19" s="6"/>
      <c r="V19" s="6"/>
      <c r="W19" s="7"/>
      <c r="X19" s="6"/>
      <c r="Y19" s="6"/>
    </row>
    <row r="20" spans="1:25" ht="21" customHeight="1">
      <c r="A20" s="5"/>
      <c r="B20" s="7"/>
      <c r="C20" s="6"/>
      <c r="D20" s="6"/>
      <c r="E20" s="7"/>
      <c r="F20" s="6"/>
      <c r="G20" s="6"/>
      <c r="H20" s="7"/>
      <c r="I20" s="6"/>
      <c r="J20" s="6"/>
      <c r="K20" s="7"/>
      <c r="L20" s="6"/>
      <c r="M20" s="6"/>
      <c r="N20" s="7"/>
      <c r="O20" s="6"/>
      <c r="P20" s="6"/>
      <c r="Q20" s="7"/>
      <c r="R20" s="6"/>
      <c r="S20" s="6"/>
      <c r="T20" s="7"/>
      <c r="U20" s="6"/>
      <c r="V20" s="6"/>
      <c r="W20" s="7"/>
      <c r="X20" s="6"/>
      <c r="Y20" s="6"/>
    </row>
    <row r="21" spans="1:25" ht="25.5" customHeight="1">
      <c r="A21" s="5"/>
      <c r="B21" s="7"/>
      <c r="C21" s="6"/>
      <c r="D21" s="6"/>
      <c r="E21" s="7"/>
      <c r="F21" s="6"/>
      <c r="G21" s="6"/>
      <c r="H21" s="7"/>
      <c r="I21" s="6"/>
      <c r="J21" s="6"/>
      <c r="K21" s="7"/>
      <c r="L21" s="6"/>
      <c r="M21" s="6"/>
      <c r="N21" s="7"/>
      <c r="O21" s="6"/>
      <c r="P21" s="6"/>
      <c r="Q21" s="7"/>
      <c r="R21" s="6"/>
      <c r="S21" s="6"/>
      <c r="T21" s="7"/>
      <c r="U21" s="6"/>
      <c r="V21" s="6"/>
      <c r="W21" s="7"/>
      <c r="X21" s="6"/>
      <c r="Y21" s="6"/>
    </row>
    <row r="22" spans="1:25" ht="21" customHeight="1">
      <c r="A22" s="5"/>
      <c r="B22" s="7"/>
      <c r="C22" s="6"/>
      <c r="D22" s="6"/>
      <c r="E22" s="7"/>
      <c r="F22" s="6"/>
      <c r="G22" s="6"/>
      <c r="H22" s="7"/>
      <c r="I22" s="6"/>
      <c r="J22" s="6"/>
      <c r="K22" s="7"/>
      <c r="L22" s="6"/>
      <c r="M22" s="6"/>
      <c r="N22" s="7"/>
      <c r="O22" s="6"/>
      <c r="P22" s="6"/>
      <c r="Q22" s="7"/>
      <c r="R22" s="6"/>
      <c r="S22" s="6"/>
      <c r="T22" s="7"/>
      <c r="U22" s="6"/>
      <c r="V22" s="6"/>
      <c r="W22" s="7"/>
      <c r="X22" s="6"/>
      <c r="Y22" s="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</sheetData>
  <sheetProtection/>
  <mergeCells count="11">
    <mergeCell ref="K2:M2"/>
    <mergeCell ref="N2:P2"/>
    <mergeCell ref="W2:W3"/>
    <mergeCell ref="A1:Y1"/>
    <mergeCell ref="T2:V2"/>
    <mergeCell ref="Q2:S2"/>
    <mergeCell ref="X2:Y2"/>
    <mergeCell ref="A2:A3"/>
    <mergeCell ref="B2:D2"/>
    <mergeCell ref="E2:G2"/>
    <mergeCell ref="H2:J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14.7109375" style="0" customWidth="1"/>
    <col min="2" max="3" width="5.421875" style="0" customWidth="1"/>
    <col min="4" max="4" width="5.140625" style="0" customWidth="1"/>
    <col min="5" max="6" width="5.421875" style="0" customWidth="1"/>
    <col min="7" max="7" width="4.57421875" style="0" customWidth="1"/>
    <col min="8" max="9" width="5.421875" style="0" customWidth="1"/>
    <col min="10" max="10" width="4.421875" style="0" customWidth="1"/>
    <col min="11" max="12" width="5.421875" style="0" customWidth="1"/>
    <col min="13" max="13" width="4.57421875" style="0" customWidth="1"/>
    <col min="14" max="15" width="5.421875" style="0" customWidth="1"/>
    <col min="16" max="16" width="4.7109375" style="0" customWidth="1"/>
    <col min="17" max="18" width="5.421875" style="0" customWidth="1"/>
    <col min="19" max="19" width="4.57421875" style="0" customWidth="1"/>
    <col min="20" max="20" width="5.421875" style="0" customWidth="1"/>
    <col min="21" max="21" width="5.140625" style="0" customWidth="1"/>
    <col min="22" max="22" width="4.57421875" style="0" customWidth="1"/>
    <col min="23" max="23" width="6.8515625" style="0" customWidth="1"/>
    <col min="24" max="25" width="5.421875" style="0" customWidth="1"/>
  </cols>
  <sheetData>
    <row r="1" spans="1:25" ht="18.7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5.5" customHeight="1">
      <c r="A2" s="17" t="s">
        <v>12</v>
      </c>
      <c r="B2" s="9" t="s">
        <v>26</v>
      </c>
      <c r="C2" s="9"/>
      <c r="D2" s="9"/>
      <c r="E2" s="9" t="s">
        <v>33</v>
      </c>
      <c r="F2" s="9"/>
      <c r="G2" s="9"/>
      <c r="H2" s="9" t="s">
        <v>34</v>
      </c>
      <c r="I2" s="9"/>
      <c r="J2" s="9"/>
      <c r="K2" s="9" t="s">
        <v>35</v>
      </c>
      <c r="L2" s="9"/>
      <c r="M2" s="9"/>
      <c r="N2" s="9" t="s">
        <v>36</v>
      </c>
      <c r="O2" s="9"/>
      <c r="P2" s="9"/>
      <c r="Q2" s="9" t="s">
        <v>38</v>
      </c>
      <c r="R2" s="9"/>
      <c r="S2" s="9"/>
      <c r="T2" s="13" t="s">
        <v>47</v>
      </c>
      <c r="U2" s="14"/>
      <c r="V2" s="15"/>
      <c r="W2" s="10" t="s">
        <v>24</v>
      </c>
      <c r="X2" s="9" t="s">
        <v>0</v>
      </c>
      <c r="Y2" s="9"/>
    </row>
    <row r="3" spans="1:25" ht="24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11"/>
      <c r="X3" s="1" t="s">
        <v>2</v>
      </c>
      <c r="Y3" s="1" t="s">
        <v>3</v>
      </c>
    </row>
    <row r="4" spans="1:25" ht="20.25" customHeight="1">
      <c r="A4" s="5" t="s">
        <v>21</v>
      </c>
      <c r="B4" s="7">
        <v>45.92</v>
      </c>
      <c r="C4" s="6">
        <v>4</v>
      </c>
      <c r="D4" s="6">
        <v>27</v>
      </c>
      <c r="E4" s="7"/>
      <c r="F4" s="6"/>
      <c r="G4" s="6"/>
      <c r="H4" s="7">
        <v>33.24</v>
      </c>
      <c r="I4" s="6">
        <v>1</v>
      </c>
      <c r="J4" s="6">
        <v>30</v>
      </c>
      <c r="K4" s="7">
        <v>36.07</v>
      </c>
      <c r="L4" s="6">
        <v>2</v>
      </c>
      <c r="M4" s="6">
        <v>29</v>
      </c>
      <c r="N4" s="7">
        <v>44.94</v>
      </c>
      <c r="O4" s="6">
        <v>2</v>
      </c>
      <c r="P4" s="6">
        <v>29</v>
      </c>
      <c r="Q4" s="7"/>
      <c r="R4" s="6"/>
      <c r="S4" s="6"/>
      <c r="T4" s="6"/>
      <c r="U4" s="6"/>
      <c r="V4" s="6"/>
      <c r="W4" s="7">
        <f>B4+E4+H4+K4+N4+Q4+T4</f>
        <v>160.17</v>
      </c>
      <c r="X4" s="6">
        <v>1</v>
      </c>
      <c r="Y4" s="6">
        <f>D4+G4+J4+M4+P4+S4+V4</f>
        <v>115</v>
      </c>
    </row>
    <row r="5" spans="1:25" ht="20.25" customHeight="1">
      <c r="A5" s="5" t="s">
        <v>22</v>
      </c>
      <c r="B5" s="7">
        <v>37.72</v>
      </c>
      <c r="C5" s="6">
        <v>1</v>
      </c>
      <c r="D5" s="6">
        <v>30</v>
      </c>
      <c r="E5" s="7"/>
      <c r="F5" s="6"/>
      <c r="G5" s="6"/>
      <c r="H5" s="7">
        <v>35.62</v>
      </c>
      <c r="I5" s="6">
        <v>2</v>
      </c>
      <c r="J5" s="6">
        <v>29</v>
      </c>
      <c r="K5" s="7">
        <v>33.53</v>
      </c>
      <c r="L5" s="6">
        <v>1</v>
      </c>
      <c r="M5" s="6">
        <v>30</v>
      </c>
      <c r="N5" s="7" t="s">
        <v>16</v>
      </c>
      <c r="O5" s="6">
        <v>6</v>
      </c>
      <c r="P5" s="6">
        <v>25</v>
      </c>
      <c r="Q5" s="7"/>
      <c r="R5" s="6"/>
      <c r="S5" s="6"/>
      <c r="T5" s="6"/>
      <c r="U5" s="6"/>
      <c r="V5" s="6"/>
      <c r="W5" s="7">
        <f>B5+E5+H5+K5+120+Q5+T5</f>
        <v>226.87</v>
      </c>
      <c r="X5" s="6">
        <v>2</v>
      </c>
      <c r="Y5" s="6">
        <f aca="true" t="shared" si="0" ref="Y5:Y10">D5+G5+J5+M5+P5+S5+V5</f>
        <v>114</v>
      </c>
    </row>
    <row r="6" spans="1:25" ht="20.25" customHeight="1">
      <c r="A6" s="5" t="s">
        <v>32</v>
      </c>
      <c r="B6" s="7">
        <v>43.94</v>
      </c>
      <c r="C6" s="6">
        <v>2</v>
      </c>
      <c r="D6" s="6">
        <v>29</v>
      </c>
      <c r="E6" s="7"/>
      <c r="F6" s="6"/>
      <c r="G6" s="6"/>
      <c r="H6" s="7">
        <v>64.52</v>
      </c>
      <c r="I6" s="6">
        <v>5</v>
      </c>
      <c r="J6" s="6">
        <v>26</v>
      </c>
      <c r="K6" s="7">
        <v>55.06</v>
      </c>
      <c r="L6" s="6">
        <v>4</v>
      </c>
      <c r="M6" s="6">
        <v>27</v>
      </c>
      <c r="N6" s="7">
        <v>46.64</v>
      </c>
      <c r="O6" s="6">
        <v>3</v>
      </c>
      <c r="P6" s="6">
        <v>28</v>
      </c>
      <c r="Q6" s="7"/>
      <c r="R6" s="6"/>
      <c r="S6" s="6"/>
      <c r="T6" s="7"/>
      <c r="U6" s="6"/>
      <c r="V6" s="6"/>
      <c r="W6" s="7">
        <f>B6+E6+H6+K6+N6+Q6+T6</f>
        <v>210.15999999999997</v>
      </c>
      <c r="X6" s="6">
        <v>3</v>
      </c>
      <c r="Y6" s="6">
        <f>D6+G6+J6+M6+P6+S6+V6</f>
        <v>110</v>
      </c>
    </row>
    <row r="7" spans="1:25" ht="20.25" customHeight="1">
      <c r="A7" s="5" t="s">
        <v>13</v>
      </c>
      <c r="B7" s="7">
        <v>59.3</v>
      </c>
      <c r="C7" s="6">
        <v>5</v>
      </c>
      <c r="D7" s="6">
        <v>26</v>
      </c>
      <c r="E7" s="7"/>
      <c r="F7" s="6"/>
      <c r="G7" s="6"/>
      <c r="H7" s="7">
        <v>54.43</v>
      </c>
      <c r="I7" s="6">
        <v>4</v>
      </c>
      <c r="J7" s="6">
        <v>27</v>
      </c>
      <c r="K7" s="7">
        <v>60.34</v>
      </c>
      <c r="L7" s="6">
        <v>5</v>
      </c>
      <c r="M7" s="6">
        <v>26</v>
      </c>
      <c r="N7" s="7">
        <v>36.43</v>
      </c>
      <c r="O7" s="6">
        <v>1</v>
      </c>
      <c r="P7" s="6">
        <v>30</v>
      </c>
      <c r="Q7" s="7"/>
      <c r="R7" s="6"/>
      <c r="S7" s="6"/>
      <c r="T7" s="7"/>
      <c r="U7" s="6"/>
      <c r="V7" s="6"/>
      <c r="W7" s="7">
        <f>B7+E7+H7+K7+N7+Q7+T7</f>
        <v>210.5</v>
      </c>
      <c r="X7" s="6">
        <v>4</v>
      </c>
      <c r="Y7" s="6">
        <f>D7+G7+J7+M7+P7+S7+V7</f>
        <v>109</v>
      </c>
    </row>
    <row r="8" spans="1:25" ht="20.25" customHeight="1">
      <c r="A8" s="5" t="s">
        <v>20</v>
      </c>
      <c r="B8" s="7">
        <v>44.9</v>
      </c>
      <c r="C8" s="6">
        <v>3</v>
      </c>
      <c r="D8" s="6">
        <v>28</v>
      </c>
      <c r="E8" s="7"/>
      <c r="F8" s="6"/>
      <c r="G8" s="6"/>
      <c r="H8" s="7">
        <v>37.79</v>
      </c>
      <c r="I8" s="6">
        <v>3</v>
      </c>
      <c r="J8" s="6">
        <v>28</v>
      </c>
      <c r="K8" s="7">
        <v>40.73</v>
      </c>
      <c r="L8" s="6">
        <v>3</v>
      </c>
      <c r="M8" s="6">
        <v>28</v>
      </c>
      <c r="N8" s="7" t="s">
        <v>16</v>
      </c>
      <c r="O8" s="6">
        <v>6</v>
      </c>
      <c r="P8" s="6">
        <v>25</v>
      </c>
      <c r="Q8" s="7"/>
      <c r="R8" s="6"/>
      <c r="S8" s="6"/>
      <c r="T8" s="7"/>
      <c r="U8" s="6"/>
      <c r="V8" s="6"/>
      <c r="W8" s="7">
        <f>B8+E8+H8+K8+120+Q8+T8</f>
        <v>243.42</v>
      </c>
      <c r="X8" s="6">
        <v>5</v>
      </c>
      <c r="Y8" s="6">
        <f>D8+G8+J8+M8+P8+S8+V8</f>
        <v>109</v>
      </c>
    </row>
    <row r="9" spans="1:25" ht="20.25" customHeight="1">
      <c r="A9" s="5" t="s">
        <v>14</v>
      </c>
      <c r="B9" s="7">
        <v>75.7</v>
      </c>
      <c r="C9" s="6">
        <v>6</v>
      </c>
      <c r="D9" s="6">
        <v>25</v>
      </c>
      <c r="E9" s="6"/>
      <c r="F9" s="6"/>
      <c r="G9" s="6"/>
      <c r="H9" s="7"/>
      <c r="I9" s="6"/>
      <c r="J9" s="6"/>
      <c r="K9" s="7"/>
      <c r="L9" s="6"/>
      <c r="M9" s="6"/>
      <c r="N9" s="7">
        <v>79.08</v>
      </c>
      <c r="O9" s="6">
        <v>4</v>
      </c>
      <c r="P9" s="6">
        <v>27</v>
      </c>
      <c r="Q9" s="7"/>
      <c r="R9" s="6"/>
      <c r="S9" s="6"/>
      <c r="T9" s="7"/>
      <c r="U9" s="6"/>
      <c r="V9" s="6"/>
      <c r="W9" s="7">
        <f>B9+E9+120+120+N9+Q9+T9</f>
        <v>394.78</v>
      </c>
      <c r="X9" s="6">
        <v>6</v>
      </c>
      <c r="Y9" s="6">
        <f t="shared" si="0"/>
        <v>52</v>
      </c>
    </row>
    <row r="10" spans="1:25" ht="20.25" customHeight="1">
      <c r="A10" s="5" t="s">
        <v>7</v>
      </c>
      <c r="B10" s="8" t="s">
        <v>16</v>
      </c>
      <c r="C10" s="3">
        <v>7</v>
      </c>
      <c r="D10" s="3">
        <v>24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/>
      <c r="R10" s="3"/>
      <c r="S10" s="3"/>
      <c r="T10" s="3"/>
      <c r="U10" s="3"/>
      <c r="V10" s="3"/>
      <c r="W10" s="7">
        <f>120+E10+120+120+120+Q10+T10</f>
        <v>480</v>
      </c>
      <c r="X10" s="3">
        <v>7</v>
      </c>
      <c r="Y10" s="6">
        <f t="shared" si="0"/>
        <v>24</v>
      </c>
    </row>
  </sheetData>
  <sheetProtection/>
  <mergeCells count="11">
    <mergeCell ref="K2:M2"/>
    <mergeCell ref="N2:P2"/>
    <mergeCell ref="W2:W3"/>
    <mergeCell ref="A1:Y1"/>
    <mergeCell ref="X2:Y2"/>
    <mergeCell ref="Q2:S2"/>
    <mergeCell ref="T2:V2"/>
    <mergeCell ref="A2:A3"/>
    <mergeCell ref="B2:D2"/>
    <mergeCell ref="E2:G2"/>
    <mergeCell ref="H2:J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Q2" sqref="Q2:S2"/>
    </sheetView>
  </sheetViews>
  <sheetFormatPr defaultColWidth="9.140625" defaultRowHeight="15"/>
  <cols>
    <col min="1" max="1" width="12.57421875" style="0" customWidth="1"/>
    <col min="2" max="3" width="5.421875" style="0" customWidth="1"/>
    <col min="4" max="4" width="5.00390625" style="0" customWidth="1"/>
    <col min="5" max="6" width="5.421875" style="0" customWidth="1"/>
    <col min="7" max="7" width="4.57421875" style="0" customWidth="1"/>
    <col min="8" max="9" width="5.421875" style="0" customWidth="1"/>
    <col min="10" max="10" width="4.7109375" style="0" customWidth="1"/>
    <col min="11" max="12" width="5.421875" style="0" customWidth="1"/>
    <col min="13" max="13" width="4.7109375" style="0" customWidth="1"/>
    <col min="14" max="15" width="5.421875" style="0" customWidth="1"/>
    <col min="16" max="16" width="4.7109375" style="0" customWidth="1"/>
    <col min="17" max="18" width="5.421875" style="0" customWidth="1"/>
    <col min="19" max="19" width="4.7109375" style="0" customWidth="1"/>
    <col min="20" max="21" width="5.421875" style="0" customWidth="1"/>
    <col min="22" max="22" width="4.8515625" style="0" customWidth="1"/>
    <col min="23" max="23" width="7.28125" style="0" customWidth="1"/>
    <col min="24" max="25" width="5.421875" style="0" customWidth="1"/>
  </cols>
  <sheetData>
    <row r="1" spans="1:25" ht="18.7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 customHeight="1">
      <c r="A2" s="17" t="s">
        <v>43</v>
      </c>
      <c r="B2" s="9" t="s">
        <v>26</v>
      </c>
      <c r="C2" s="9"/>
      <c r="D2" s="9"/>
      <c r="E2" s="9" t="s">
        <v>33</v>
      </c>
      <c r="F2" s="9"/>
      <c r="G2" s="9"/>
      <c r="H2" s="9" t="s">
        <v>34</v>
      </c>
      <c r="I2" s="9"/>
      <c r="J2" s="9"/>
      <c r="K2" s="9" t="s">
        <v>35</v>
      </c>
      <c r="L2" s="9"/>
      <c r="M2" s="9"/>
      <c r="N2" s="9" t="s">
        <v>36</v>
      </c>
      <c r="O2" s="9"/>
      <c r="P2" s="9"/>
      <c r="Q2" s="9" t="s">
        <v>38</v>
      </c>
      <c r="R2" s="9"/>
      <c r="S2" s="9"/>
      <c r="T2" s="13" t="s">
        <v>47</v>
      </c>
      <c r="U2" s="14"/>
      <c r="V2" s="15"/>
      <c r="W2" s="10" t="s">
        <v>24</v>
      </c>
      <c r="X2" s="9" t="s">
        <v>0</v>
      </c>
      <c r="Y2" s="9"/>
    </row>
    <row r="3" spans="1:25" ht="1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11"/>
      <c r="X3" s="1" t="s">
        <v>2</v>
      </c>
      <c r="Y3" s="1" t="s">
        <v>3</v>
      </c>
    </row>
    <row r="4" spans="1:25" ht="15">
      <c r="A4" s="5" t="s">
        <v>41</v>
      </c>
      <c r="B4" s="7">
        <v>27.33</v>
      </c>
      <c r="C4" s="6">
        <v>1</v>
      </c>
      <c r="D4" s="6">
        <v>30</v>
      </c>
      <c r="E4" s="7"/>
      <c r="F4" s="6"/>
      <c r="G4" s="6"/>
      <c r="H4" s="7">
        <v>24.94</v>
      </c>
      <c r="I4" s="6">
        <v>2</v>
      </c>
      <c r="J4" s="6">
        <v>29</v>
      </c>
      <c r="K4" s="7">
        <v>24.93</v>
      </c>
      <c r="L4" s="6">
        <v>2</v>
      </c>
      <c r="M4" s="6">
        <v>29</v>
      </c>
      <c r="N4" s="7">
        <v>27.24</v>
      </c>
      <c r="O4" s="6">
        <v>1</v>
      </c>
      <c r="P4" s="6">
        <v>30</v>
      </c>
      <c r="Q4" s="7"/>
      <c r="R4" s="6"/>
      <c r="S4" s="6"/>
      <c r="T4" s="7"/>
      <c r="U4" s="6"/>
      <c r="V4" s="6"/>
      <c r="W4" s="7">
        <f>B4+E4+H4+K4+N4+Q4+T4</f>
        <v>104.43999999999998</v>
      </c>
      <c r="X4" s="6">
        <v>1</v>
      </c>
      <c r="Y4" s="6">
        <f>D4+G4+J4+M4+P4+S4+V4</f>
        <v>118</v>
      </c>
    </row>
    <row r="5" spans="1:25" ht="15">
      <c r="A5" s="5" t="s">
        <v>23</v>
      </c>
      <c r="B5" s="7">
        <v>27.4</v>
      </c>
      <c r="C5" s="6">
        <v>2</v>
      </c>
      <c r="D5" s="6">
        <v>29</v>
      </c>
      <c r="E5" s="7"/>
      <c r="F5" s="6"/>
      <c r="G5" s="6"/>
      <c r="H5" s="7">
        <v>24.03</v>
      </c>
      <c r="I5" s="6">
        <v>1</v>
      </c>
      <c r="J5" s="6">
        <v>30</v>
      </c>
      <c r="K5" s="7">
        <v>26.51</v>
      </c>
      <c r="L5" s="6">
        <v>3</v>
      </c>
      <c r="M5" s="6">
        <v>28</v>
      </c>
      <c r="N5" s="7">
        <v>36.89</v>
      </c>
      <c r="O5" s="6">
        <v>4</v>
      </c>
      <c r="P5" s="6">
        <v>27</v>
      </c>
      <c r="Q5" s="7"/>
      <c r="R5" s="6"/>
      <c r="S5" s="6"/>
      <c r="T5" s="7"/>
      <c r="U5" s="6"/>
      <c r="V5" s="6"/>
      <c r="W5" s="7">
        <f>B5+E5+H5+K5+N5+Q5+T5</f>
        <v>114.83</v>
      </c>
      <c r="X5" s="6">
        <v>2</v>
      </c>
      <c r="Y5" s="6">
        <f aca="true" t="shared" si="0" ref="Y5:Y11">D5+G5+J5+M5+P5+S5+V5</f>
        <v>114</v>
      </c>
    </row>
    <row r="6" spans="1:25" ht="15">
      <c r="A6" s="5" t="s">
        <v>19</v>
      </c>
      <c r="B6" s="7">
        <v>29.35</v>
      </c>
      <c r="C6" s="6">
        <v>3</v>
      </c>
      <c r="D6" s="6">
        <v>28</v>
      </c>
      <c r="E6" s="7"/>
      <c r="F6" s="6"/>
      <c r="G6" s="6"/>
      <c r="H6" s="7">
        <v>43.7</v>
      </c>
      <c r="I6" s="6">
        <v>7</v>
      </c>
      <c r="J6" s="6">
        <v>24</v>
      </c>
      <c r="K6" s="7">
        <v>33.44</v>
      </c>
      <c r="L6" s="6">
        <v>5</v>
      </c>
      <c r="M6" s="6">
        <v>26</v>
      </c>
      <c r="N6" s="7">
        <v>30.69</v>
      </c>
      <c r="O6" s="6">
        <v>2</v>
      </c>
      <c r="P6" s="6">
        <v>29</v>
      </c>
      <c r="Q6" s="7"/>
      <c r="R6" s="6"/>
      <c r="S6" s="6"/>
      <c r="T6" s="7"/>
      <c r="U6" s="6"/>
      <c r="V6" s="6"/>
      <c r="W6" s="7">
        <f>B6+E6+H6+K6+N6+Q6+T6</f>
        <v>137.18</v>
      </c>
      <c r="X6" s="6">
        <v>3</v>
      </c>
      <c r="Y6" s="6">
        <f>D6+G6+J6+M6+P6+S6+V6</f>
        <v>107</v>
      </c>
    </row>
    <row r="7" spans="1:25" ht="15">
      <c r="A7" s="5" t="s">
        <v>4</v>
      </c>
      <c r="B7" s="7">
        <v>37.51</v>
      </c>
      <c r="C7" s="6">
        <v>5</v>
      </c>
      <c r="D7" s="6">
        <v>26</v>
      </c>
      <c r="E7" s="7"/>
      <c r="F7" s="6"/>
      <c r="G7" s="6"/>
      <c r="H7" s="7">
        <v>34.11</v>
      </c>
      <c r="I7" s="6">
        <v>6</v>
      </c>
      <c r="J7" s="6">
        <v>25</v>
      </c>
      <c r="K7" s="7" t="s">
        <v>16</v>
      </c>
      <c r="L7" s="6">
        <v>8</v>
      </c>
      <c r="M7" s="6">
        <v>23</v>
      </c>
      <c r="N7" s="7">
        <v>31.91</v>
      </c>
      <c r="O7" s="6">
        <v>3</v>
      </c>
      <c r="P7" s="6">
        <v>28</v>
      </c>
      <c r="Q7" s="7"/>
      <c r="R7" s="6"/>
      <c r="S7" s="6"/>
      <c r="T7" s="7"/>
      <c r="U7" s="6"/>
      <c r="V7" s="6"/>
      <c r="W7" s="7">
        <f>B7+E7+H7+120+N7+Q7+T7</f>
        <v>223.53</v>
      </c>
      <c r="X7" s="6">
        <v>4</v>
      </c>
      <c r="Y7" s="6">
        <f t="shared" si="0"/>
        <v>102</v>
      </c>
    </row>
    <row r="8" spans="1:25" ht="15">
      <c r="A8" s="5" t="s">
        <v>5</v>
      </c>
      <c r="B8" s="7" t="s">
        <v>16</v>
      </c>
      <c r="C8" s="6">
        <v>6</v>
      </c>
      <c r="D8" s="6">
        <v>25</v>
      </c>
      <c r="E8" s="7"/>
      <c r="F8" s="6"/>
      <c r="G8" s="6"/>
      <c r="H8" s="7">
        <v>31.9</v>
      </c>
      <c r="I8" s="6">
        <v>5</v>
      </c>
      <c r="J8" s="6">
        <v>26</v>
      </c>
      <c r="K8" s="7">
        <v>34.78</v>
      </c>
      <c r="L8" s="6">
        <v>6</v>
      </c>
      <c r="M8" s="6">
        <v>25</v>
      </c>
      <c r="N8" s="7">
        <v>38.1</v>
      </c>
      <c r="O8" s="6">
        <v>5</v>
      </c>
      <c r="P8" s="6">
        <v>26</v>
      </c>
      <c r="Q8" s="7"/>
      <c r="R8" s="6"/>
      <c r="S8" s="6"/>
      <c r="T8" s="7"/>
      <c r="U8" s="6"/>
      <c r="V8" s="6"/>
      <c r="W8" s="7">
        <f>120+E8+H8+K8+N8+Q8+T8</f>
        <v>224.78</v>
      </c>
      <c r="X8" s="6">
        <v>5</v>
      </c>
      <c r="Y8" s="6">
        <f t="shared" si="0"/>
        <v>102</v>
      </c>
    </row>
    <row r="9" spans="1:25" ht="15">
      <c r="A9" s="5" t="s">
        <v>6</v>
      </c>
      <c r="B9" s="7">
        <v>33.15</v>
      </c>
      <c r="C9" s="6">
        <v>4</v>
      </c>
      <c r="D9" s="6">
        <v>27</v>
      </c>
      <c r="E9" s="7"/>
      <c r="F9" s="6"/>
      <c r="G9" s="6"/>
      <c r="H9" s="7">
        <v>25.4</v>
      </c>
      <c r="I9" s="6">
        <v>3</v>
      </c>
      <c r="J9" s="6">
        <v>28</v>
      </c>
      <c r="K9" s="7">
        <v>24.43</v>
      </c>
      <c r="L9" s="6">
        <v>1</v>
      </c>
      <c r="M9" s="6">
        <v>30</v>
      </c>
      <c r="N9" s="7"/>
      <c r="O9" s="6"/>
      <c r="P9" s="6"/>
      <c r="Q9" s="7"/>
      <c r="R9" s="6"/>
      <c r="S9" s="6"/>
      <c r="T9" s="7"/>
      <c r="U9" s="6"/>
      <c r="V9" s="6"/>
      <c r="W9" s="7">
        <f>B9+E9+H9+K9+120+Q9+T9</f>
        <v>202.98</v>
      </c>
      <c r="X9" s="6">
        <v>6</v>
      </c>
      <c r="Y9" s="6">
        <f t="shared" si="0"/>
        <v>85</v>
      </c>
    </row>
    <row r="10" spans="1:25" ht="15" customHeight="1">
      <c r="A10" s="5" t="s">
        <v>9</v>
      </c>
      <c r="B10" s="7"/>
      <c r="C10" s="6"/>
      <c r="D10" s="6"/>
      <c r="E10" s="7"/>
      <c r="F10" s="6"/>
      <c r="G10" s="6"/>
      <c r="H10" s="7">
        <v>31.35</v>
      </c>
      <c r="I10" s="6">
        <v>4</v>
      </c>
      <c r="J10" s="6">
        <v>27</v>
      </c>
      <c r="K10" s="7">
        <v>32</v>
      </c>
      <c r="L10" s="6">
        <v>4</v>
      </c>
      <c r="M10" s="6">
        <v>27</v>
      </c>
      <c r="N10" s="7"/>
      <c r="O10" s="6"/>
      <c r="P10" s="6"/>
      <c r="Q10" s="7"/>
      <c r="R10" s="6"/>
      <c r="S10" s="6"/>
      <c r="T10" s="7"/>
      <c r="U10" s="6"/>
      <c r="V10" s="6"/>
      <c r="W10" s="7">
        <f>120+E10+H10+K10+120+Q10+T10</f>
        <v>303.35</v>
      </c>
      <c r="X10" s="6">
        <v>7</v>
      </c>
      <c r="Y10" s="6">
        <f t="shared" si="0"/>
        <v>54</v>
      </c>
    </row>
    <row r="11" spans="1:25" ht="15">
      <c r="A11" s="5" t="s">
        <v>46</v>
      </c>
      <c r="B11" s="7"/>
      <c r="C11" s="6"/>
      <c r="D11" s="6"/>
      <c r="E11" s="7"/>
      <c r="F11" s="6"/>
      <c r="G11" s="6"/>
      <c r="H11" s="7"/>
      <c r="I11" s="6"/>
      <c r="J11" s="6"/>
      <c r="K11" s="7">
        <v>35.2</v>
      </c>
      <c r="L11" s="6">
        <v>7</v>
      </c>
      <c r="M11" s="6">
        <v>24</v>
      </c>
      <c r="N11" s="7"/>
      <c r="O11" s="6"/>
      <c r="P11" s="6"/>
      <c r="Q11" s="7"/>
      <c r="R11" s="6"/>
      <c r="S11" s="6"/>
      <c r="T11" s="7"/>
      <c r="U11" s="6"/>
      <c r="V11" s="6"/>
      <c r="W11" s="7">
        <f>120+E11+120+K11+120+Q11+T11</f>
        <v>395.2</v>
      </c>
      <c r="X11" s="6">
        <v>8</v>
      </c>
      <c r="Y11" s="6">
        <f t="shared" si="0"/>
        <v>24</v>
      </c>
    </row>
    <row r="12" spans="1:25" ht="15">
      <c r="A12" s="5"/>
      <c r="B12" s="6"/>
      <c r="C12" s="6"/>
      <c r="D12" s="6"/>
      <c r="E12" s="7"/>
      <c r="F12" s="6"/>
      <c r="G12" s="6"/>
      <c r="H12" s="7"/>
      <c r="I12" s="6"/>
      <c r="J12" s="6"/>
      <c r="K12" s="7"/>
      <c r="L12" s="6"/>
      <c r="M12" s="6"/>
      <c r="N12" s="7"/>
      <c r="O12" s="6"/>
      <c r="P12" s="6"/>
      <c r="Q12" s="7"/>
      <c r="R12" s="6"/>
      <c r="S12" s="6"/>
      <c r="T12" s="7"/>
      <c r="U12" s="6"/>
      <c r="V12" s="6"/>
      <c r="W12" s="6"/>
      <c r="X12" s="6"/>
      <c r="Y12" s="6"/>
    </row>
  </sheetData>
  <sheetProtection/>
  <mergeCells count="11">
    <mergeCell ref="Q2:S2"/>
    <mergeCell ref="T2:V2"/>
    <mergeCell ref="W2:W3"/>
    <mergeCell ref="A1:Y1"/>
    <mergeCell ref="X2:Y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9.57421875" style="0" customWidth="1"/>
    <col min="2" max="2" width="5.57421875" style="0" customWidth="1"/>
    <col min="3" max="3" width="5.140625" style="0" customWidth="1"/>
    <col min="4" max="4" width="4.28125" style="0" customWidth="1"/>
    <col min="5" max="5" width="5.57421875" style="0" customWidth="1"/>
    <col min="6" max="6" width="5.140625" style="0" customWidth="1"/>
    <col min="7" max="7" width="4.421875" style="0" customWidth="1"/>
    <col min="8" max="9" width="5.5742187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4.7109375" style="0" customWidth="1"/>
    <col min="14" max="15" width="5.57421875" style="0" customWidth="1"/>
    <col min="16" max="16" width="4.8515625" style="0" customWidth="1"/>
    <col min="17" max="18" width="5.57421875" style="0" customWidth="1"/>
    <col min="19" max="19" width="4.8515625" style="0" customWidth="1"/>
    <col min="20" max="21" width="5.57421875" style="0" customWidth="1"/>
    <col min="22" max="22" width="4.7109375" style="0" customWidth="1"/>
    <col min="23" max="23" width="7.57421875" style="0" customWidth="1"/>
    <col min="24" max="24" width="5.57421875" style="0" customWidth="1"/>
    <col min="25" max="25" width="5.421875" style="0" customWidth="1"/>
  </cols>
  <sheetData>
    <row r="1" spans="1:25" ht="18.7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>
      <c r="A2" s="17" t="s">
        <v>15</v>
      </c>
      <c r="B2" s="9" t="s">
        <v>26</v>
      </c>
      <c r="C2" s="9"/>
      <c r="D2" s="9"/>
      <c r="E2" s="9" t="s">
        <v>33</v>
      </c>
      <c r="F2" s="9"/>
      <c r="G2" s="9"/>
      <c r="H2" s="9" t="s">
        <v>34</v>
      </c>
      <c r="I2" s="9"/>
      <c r="J2" s="9"/>
      <c r="K2" s="9" t="s">
        <v>35</v>
      </c>
      <c r="L2" s="9"/>
      <c r="M2" s="9"/>
      <c r="N2" s="9" t="s">
        <v>36</v>
      </c>
      <c r="O2" s="9"/>
      <c r="P2" s="9"/>
      <c r="Q2" s="9" t="s">
        <v>38</v>
      </c>
      <c r="R2" s="9"/>
      <c r="S2" s="9"/>
      <c r="T2" s="13" t="s">
        <v>47</v>
      </c>
      <c r="U2" s="14"/>
      <c r="V2" s="15"/>
      <c r="W2" s="10" t="s">
        <v>24</v>
      </c>
      <c r="X2" s="9" t="s">
        <v>0</v>
      </c>
      <c r="Y2" s="9"/>
    </row>
    <row r="3" spans="1:25" ht="24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11"/>
      <c r="X3" s="1" t="s">
        <v>2</v>
      </c>
      <c r="Y3" s="1" t="s">
        <v>3</v>
      </c>
    </row>
    <row r="4" spans="1:25" ht="15">
      <c r="A4" s="5" t="s">
        <v>44</v>
      </c>
      <c r="B4" s="7">
        <v>31.86</v>
      </c>
      <c r="C4" s="6">
        <v>3</v>
      </c>
      <c r="D4" s="6">
        <v>28</v>
      </c>
      <c r="E4" s="7"/>
      <c r="F4" s="6"/>
      <c r="G4" s="6"/>
      <c r="H4" s="7">
        <v>28.53</v>
      </c>
      <c r="I4" s="6">
        <v>2</v>
      </c>
      <c r="J4" s="6">
        <v>29</v>
      </c>
      <c r="K4" s="7">
        <v>29.44</v>
      </c>
      <c r="L4" s="6">
        <v>1</v>
      </c>
      <c r="M4" s="6">
        <v>30</v>
      </c>
      <c r="N4" s="7">
        <v>29.22</v>
      </c>
      <c r="O4" s="6">
        <v>1</v>
      </c>
      <c r="P4" s="6">
        <v>30</v>
      </c>
      <c r="Q4" s="7"/>
      <c r="R4" s="6"/>
      <c r="S4" s="6"/>
      <c r="T4" s="7"/>
      <c r="U4" s="6"/>
      <c r="V4" s="6"/>
      <c r="W4" s="7">
        <f aca="true" t="shared" si="0" ref="W4:W9">B4+E4+H4+K4+N4+Q4+T4</f>
        <v>119.05</v>
      </c>
      <c r="X4" s="6">
        <v>1</v>
      </c>
      <c r="Y4" s="6">
        <f aca="true" t="shared" si="1" ref="Y4:Y10">D4+G4+J4+M4+P4+S4+V4</f>
        <v>117</v>
      </c>
    </row>
    <row r="5" spans="1:25" ht="15">
      <c r="A5" s="5" t="s">
        <v>9</v>
      </c>
      <c r="B5" s="7">
        <v>36.82</v>
      </c>
      <c r="C5" s="6">
        <v>5</v>
      </c>
      <c r="D5" s="6">
        <v>26</v>
      </c>
      <c r="E5" s="7"/>
      <c r="F5" s="6"/>
      <c r="G5" s="6"/>
      <c r="H5" s="7">
        <v>27.98</v>
      </c>
      <c r="I5" s="6">
        <v>1</v>
      </c>
      <c r="J5" s="6">
        <v>30</v>
      </c>
      <c r="K5" s="7">
        <v>29.86</v>
      </c>
      <c r="L5" s="6">
        <v>2</v>
      </c>
      <c r="M5" s="6">
        <v>29</v>
      </c>
      <c r="N5" s="7">
        <v>48.55</v>
      </c>
      <c r="O5" s="6">
        <v>4</v>
      </c>
      <c r="P5" s="6">
        <v>27</v>
      </c>
      <c r="Q5" s="7"/>
      <c r="R5" s="6"/>
      <c r="S5" s="6"/>
      <c r="T5" s="7"/>
      <c r="U5" s="6"/>
      <c r="V5" s="6"/>
      <c r="W5" s="7">
        <f t="shared" si="0"/>
        <v>143.20999999999998</v>
      </c>
      <c r="X5" s="6">
        <v>2</v>
      </c>
      <c r="Y5" s="6">
        <f t="shared" si="1"/>
        <v>112</v>
      </c>
    </row>
    <row r="6" spans="1:25" ht="15">
      <c r="A6" s="5" t="s">
        <v>18</v>
      </c>
      <c r="B6" s="7">
        <v>30.78</v>
      </c>
      <c r="C6" s="6">
        <v>2</v>
      </c>
      <c r="D6" s="6">
        <v>29</v>
      </c>
      <c r="E6" s="7"/>
      <c r="F6" s="6"/>
      <c r="G6" s="6"/>
      <c r="H6" s="7">
        <v>32.44</v>
      </c>
      <c r="I6" s="6">
        <v>3</v>
      </c>
      <c r="J6" s="6">
        <v>28</v>
      </c>
      <c r="K6" s="7">
        <v>34.74</v>
      </c>
      <c r="L6" s="6">
        <v>4</v>
      </c>
      <c r="M6" s="6">
        <v>27</v>
      </c>
      <c r="N6" s="7">
        <v>54.88</v>
      </c>
      <c r="O6" s="6">
        <v>5</v>
      </c>
      <c r="P6" s="6">
        <v>26</v>
      </c>
      <c r="Q6" s="7"/>
      <c r="R6" s="6"/>
      <c r="S6" s="6"/>
      <c r="T6" s="7"/>
      <c r="U6" s="6"/>
      <c r="V6" s="6"/>
      <c r="W6" s="7">
        <f t="shared" si="0"/>
        <v>152.84</v>
      </c>
      <c r="X6" s="6">
        <v>3</v>
      </c>
      <c r="Y6" s="6">
        <f t="shared" si="1"/>
        <v>110</v>
      </c>
    </row>
    <row r="7" spans="1:25" ht="15">
      <c r="A7" s="5" t="s">
        <v>11</v>
      </c>
      <c r="B7" s="7">
        <v>34.24</v>
      </c>
      <c r="C7" s="6">
        <v>4</v>
      </c>
      <c r="D7" s="6">
        <v>27</v>
      </c>
      <c r="E7" s="7"/>
      <c r="F7" s="6"/>
      <c r="G7" s="6"/>
      <c r="H7" s="7">
        <v>33.94</v>
      </c>
      <c r="I7" s="6">
        <v>4</v>
      </c>
      <c r="J7" s="6">
        <v>27</v>
      </c>
      <c r="K7" s="7">
        <v>39.08</v>
      </c>
      <c r="L7" s="6">
        <v>5</v>
      </c>
      <c r="M7" s="6">
        <v>26</v>
      </c>
      <c r="N7" s="7">
        <v>47.12</v>
      </c>
      <c r="O7" s="6">
        <v>3</v>
      </c>
      <c r="P7" s="6">
        <v>28</v>
      </c>
      <c r="Q7" s="7"/>
      <c r="R7" s="6"/>
      <c r="S7" s="6"/>
      <c r="T7" s="7"/>
      <c r="U7" s="6"/>
      <c r="V7" s="6"/>
      <c r="W7" s="7">
        <f t="shared" si="0"/>
        <v>154.38</v>
      </c>
      <c r="X7" s="6">
        <v>4</v>
      </c>
      <c r="Y7" s="6">
        <f t="shared" si="1"/>
        <v>108</v>
      </c>
    </row>
    <row r="8" spans="1:25" ht="15">
      <c r="A8" s="5" t="s">
        <v>45</v>
      </c>
      <c r="B8" s="7">
        <v>38.91</v>
      </c>
      <c r="C8" s="6">
        <v>6</v>
      </c>
      <c r="D8" s="6">
        <v>25</v>
      </c>
      <c r="E8" s="7"/>
      <c r="F8" s="6"/>
      <c r="G8" s="6"/>
      <c r="H8" s="7">
        <v>38.66</v>
      </c>
      <c r="I8" s="6">
        <v>6</v>
      </c>
      <c r="J8" s="6">
        <v>25</v>
      </c>
      <c r="K8" s="7">
        <v>34.45</v>
      </c>
      <c r="L8" s="6">
        <v>3</v>
      </c>
      <c r="M8" s="6">
        <v>28</v>
      </c>
      <c r="N8" s="7">
        <v>37.03</v>
      </c>
      <c r="O8" s="6">
        <v>2</v>
      </c>
      <c r="P8" s="6">
        <v>29</v>
      </c>
      <c r="Q8" s="7"/>
      <c r="R8" s="6"/>
      <c r="S8" s="6"/>
      <c r="T8" s="7"/>
      <c r="U8" s="6"/>
      <c r="V8" s="6"/>
      <c r="W8" s="7">
        <f t="shared" si="0"/>
        <v>149.05</v>
      </c>
      <c r="X8" s="6">
        <v>5</v>
      </c>
      <c r="Y8" s="6">
        <f t="shared" si="1"/>
        <v>107</v>
      </c>
    </row>
    <row r="9" spans="1:25" ht="15.75" customHeight="1">
      <c r="A9" s="5" t="s">
        <v>10</v>
      </c>
      <c r="B9" s="7">
        <v>26.89</v>
      </c>
      <c r="C9" s="6">
        <v>1</v>
      </c>
      <c r="D9" s="6">
        <v>30</v>
      </c>
      <c r="E9" s="7"/>
      <c r="F9" s="6"/>
      <c r="G9" s="6"/>
      <c r="H9" s="7">
        <v>35.19</v>
      </c>
      <c r="I9" s="6">
        <v>5</v>
      </c>
      <c r="J9" s="6">
        <v>26</v>
      </c>
      <c r="K9" s="7">
        <v>107.46</v>
      </c>
      <c r="L9" s="6">
        <v>7</v>
      </c>
      <c r="M9" s="6">
        <v>24</v>
      </c>
      <c r="N9" s="7">
        <v>64.02</v>
      </c>
      <c r="O9" s="6">
        <v>6</v>
      </c>
      <c r="P9" s="6">
        <v>25</v>
      </c>
      <c r="Q9" s="7"/>
      <c r="R9" s="6"/>
      <c r="S9" s="6"/>
      <c r="T9" s="7"/>
      <c r="U9" s="6"/>
      <c r="V9" s="6"/>
      <c r="W9" s="7">
        <f t="shared" si="0"/>
        <v>233.56</v>
      </c>
      <c r="X9" s="6">
        <v>6</v>
      </c>
      <c r="Y9" s="6">
        <f t="shared" si="1"/>
        <v>105</v>
      </c>
    </row>
    <row r="10" spans="1:25" ht="12.75" customHeight="1">
      <c r="A10" s="5" t="s">
        <v>6</v>
      </c>
      <c r="B10" s="7">
        <v>63.21</v>
      </c>
      <c r="C10" s="6">
        <v>7</v>
      </c>
      <c r="D10" s="6">
        <v>24</v>
      </c>
      <c r="E10" s="7"/>
      <c r="F10" s="6"/>
      <c r="G10" s="6"/>
      <c r="H10" s="7" t="s">
        <v>16</v>
      </c>
      <c r="I10" s="6">
        <v>7</v>
      </c>
      <c r="J10" s="6">
        <v>24</v>
      </c>
      <c r="K10" s="7">
        <v>42.38</v>
      </c>
      <c r="L10" s="6">
        <v>6</v>
      </c>
      <c r="M10" s="6">
        <v>25</v>
      </c>
      <c r="N10" s="7"/>
      <c r="O10" s="6"/>
      <c r="P10" s="6"/>
      <c r="Q10" s="7"/>
      <c r="R10" s="6"/>
      <c r="S10" s="6"/>
      <c r="T10" s="7"/>
      <c r="U10" s="6"/>
      <c r="V10" s="6"/>
      <c r="W10" s="7">
        <f>B10+E10+120+K10+120+Q10+T10</f>
        <v>345.59000000000003</v>
      </c>
      <c r="X10" s="6">
        <v>7</v>
      </c>
      <c r="Y10" s="6">
        <f t="shared" si="1"/>
        <v>73</v>
      </c>
    </row>
    <row r="11" spans="1:25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6"/>
      <c r="Y11" s="6"/>
    </row>
    <row r="12" spans="1:25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sheetProtection/>
  <mergeCells count="11">
    <mergeCell ref="Q2:S2"/>
    <mergeCell ref="T2:V2"/>
    <mergeCell ref="W2:W3"/>
    <mergeCell ref="A1:Y1"/>
    <mergeCell ref="X2:Y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2016-08-06T14:54:19Z</cp:lastPrinted>
  <dcterms:created xsi:type="dcterms:W3CDTF">2012-08-24T22:00:27Z</dcterms:created>
  <dcterms:modified xsi:type="dcterms:W3CDTF">2016-08-30T16:42:12Z</dcterms:modified>
  <cp:category/>
  <cp:version/>
  <cp:contentType/>
  <cp:contentStatus/>
</cp:coreProperties>
</file>